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905" yWindow="0" windowWidth="17625" windowHeight="8850"/>
  </bookViews>
  <sheets>
    <sheet name="Readme - Introduction" sheetId="1" r:id="rId1"/>
    <sheet name="Main Results and Overview" sheetId="2" r:id="rId2"/>
    <sheet name="Detailed AQR Results" sheetId="3" r:id="rId3"/>
    <sheet name="Definitions &amp; Explanations" sheetId="4" r:id="rId4"/>
    <sheet name="Drop Downs" sheetId="5" state="hidden" r:id="rId5"/>
  </sheets>
  <definedNames>
    <definedName name="dropdown1">'Drop Downs'!$C$17:$C$24</definedName>
    <definedName name="dropdown2">'Drop Downs'!$F$17:$F$23</definedName>
    <definedName name="dropdown3">'Drop Downs'!$F$17:$F$22</definedName>
    <definedName name="dropdown5">'Drop Downs'!$C$29:$C$30</definedName>
    <definedName name="dropdown6">'Drop Downs'!$G$29:$G$30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'Definitions &amp; Explanations'!$B$2:$D$80</definedName>
    <definedName name="_xlnm.Print_Area" localSheetId="2">'Detailed AQR Results'!$B$2:$V$142</definedName>
    <definedName name="_xlnm.Print_Area" localSheetId="1">'Main Results and Overview'!$B$2:$Q$74</definedName>
    <definedName name="_xlnm.Print_Area" localSheetId="0">'Readme - Introduction'!$B$2:$G$60</definedName>
  </definedNames>
  <calcPr calcId="145621"/>
</workbook>
</file>

<file path=xl/calcChain.xml><?xml version="1.0" encoding="utf-8"?>
<calcChain xmlns="http://schemas.openxmlformats.org/spreadsheetml/2006/main">
  <c r="E24" i="1" l="1"/>
  <c r="C3" i="1" l="1"/>
  <c r="K6" i="3" l="1"/>
  <c r="I6" i="3"/>
  <c r="W11" i="5" l="1"/>
  <c r="X11" i="5" s="1"/>
  <c r="W10" i="5"/>
  <c r="Y10" i="5" s="1"/>
  <c r="W8" i="5"/>
  <c r="X8" i="5" s="1"/>
  <c r="W7" i="5"/>
  <c r="Y7" i="5" s="1"/>
  <c r="W6" i="5"/>
  <c r="W9" i="5" s="1"/>
  <c r="X9" i="5" s="1"/>
  <c r="W5" i="5"/>
  <c r="Y5" i="5" s="1"/>
  <c r="W4" i="5"/>
  <c r="X4" i="5" s="1"/>
  <c r="P10" i="5" l="1"/>
  <c r="R10" i="5" s="1"/>
  <c r="P7" i="5"/>
  <c r="R7" i="5" s="1"/>
  <c r="AB10" i="5"/>
  <c r="AA10" i="5"/>
  <c r="Z10" i="5"/>
  <c r="X6" i="5"/>
  <c r="P4" i="5" l="1"/>
  <c r="Q4" i="5" s="1"/>
  <c r="P5" i="5"/>
  <c r="R5" i="5" s="1"/>
  <c r="AB7" i="5"/>
  <c r="AA7" i="5"/>
  <c r="Z7" i="5"/>
  <c r="Z5" i="5"/>
  <c r="AA5" i="5"/>
  <c r="AB5" i="5"/>
  <c r="P6" i="5"/>
  <c r="P11" i="5"/>
  <c r="Q11" i="5" s="1"/>
  <c r="P8" i="5"/>
  <c r="Q8" i="5" s="1"/>
  <c r="P9" i="5" l="1"/>
  <c r="Q9" i="5" s="1"/>
  <c r="Q6" i="5"/>
  <c r="U7" i="5" l="1"/>
  <c r="T7" i="5"/>
  <c r="S7" i="5"/>
  <c r="U5" i="5"/>
  <c r="T5" i="5"/>
  <c r="S5" i="5"/>
  <c r="U10" i="5"/>
  <c r="T10" i="5"/>
  <c r="S10" i="5"/>
</calcChain>
</file>

<file path=xl/sharedStrings.xml><?xml version="1.0" encoding="utf-8"?>
<sst xmlns="http://schemas.openxmlformats.org/spreadsheetml/2006/main" count="643" uniqueCount="435">
  <si>
    <t>Introduction to the Comprehensive Assessment disclosure templates</t>
  </si>
  <si>
    <t>fff</t>
  </si>
  <si>
    <t>This page provides detail on how to read the templates, and contains important caveats to consider within the context of final results</t>
  </si>
  <si>
    <t>Bank-specific notes</t>
  </si>
  <si>
    <t>Sheet descriptions</t>
  </si>
  <si>
    <t>Section descriptions</t>
  </si>
  <si>
    <t>Section</t>
  </si>
  <si>
    <t>Contents</t>
  </si>
  <si>
    <t>Key fields</t>
  </si>
  <si>
    <t>Notes</t>
  </si>
  <si>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</si>
  <si>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</si>
  <si>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This key section of the disclosure template contains the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</si>
  <si>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</si>
  <si>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</si>
  <si>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</si>
  <si>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D. Matrix Breakdown of AQR Result</t>
  </si>
  <si>
    <t>This section gives workblock specific AQR results</t>
  </si>
  <si>
    <t>E. Matrix Breakdown of Asset Quality Indicators</t>
  </si>
  <si>
    <t>The section provides asset quality indicators (NPE levels and coverage ratio), broken down by asset segment</t>
  </si>
  <si>
    <t>F. Leverage ratio impact of the Comprehensive Assessment</t>
  </si>
  <si>
    <t>This shows the change in the leverage ratio from the AQR</t>
  </si>
  <si>
    <t>f</t>
  </si>
  <si>
    <t>Source of key figures / drivers of key results</t>
  </si>
  <si>
    <t>ECB PUBLIC</t>
  </si>
  <si>
    <t>NAME OF THE ENTITY</t>
  </si>
  <si>
    <t>Main Results and Overview</t>
  </si>
  <si>
    <t>A</t>
  </si>
  <si>
    <t>A1</t>
  </si>
  <si>
    <t>Total Assets (based on prudential scope of consolidation)</t>
  </si>
  <si>
    <t>Mill. EUR</t>
  </si>
  <si>
    <t>A2</t>
  </si>
  <si>
    <t>A3</t>
  </si>
  <si>
    <t>A4</t>
  </si>
  <si>
    <t>A5</t>
  </si>
  <si>
    <t>Total exposure measure according to Article 429 CRR
"Leverage exposure"</t>
  </si>
  <si>
    <t>A6</t>
  </si>
  <si>
    <t>%</t>
  </si>
  <si>
    <t>A7</t>
  </si>
  <si>
    <t>Tier 1 Ratio (where available)
according to CRD3 definition, as of 31.12.2013 as reported by the bank</t>
  </si>
  <si>
    <t>A8</t>
  </si>
  <si>
    <t xml:space="preserve">Core Tier 1 Ratio (where available)
according to EBA definition </t>
  </si>
  <si>
    <t>A9</t>
  </si>
  <si>
    <t>Leverage ratio</t>
  </si>
  <si>
    <t>A10</t>
  </si>
  <si>
    <t>Non-performing exposures ratio</t>
  </si>
  <si>
    <t>A11</t>
  </si>
  <si>
    <t>Coverage ratio for non-performing exposure</t>
  </si>
  <si>
    <t>A12</t>
  </si>
  <si>
    <t>Level 3 instruments on total assets</t>
  </si>
  <si>
    <t>B</t>
  </si>
  <si>
    <t>MAIN RESULTS OF THE COMPREHENSIVE ASSESSMENT (CA)</t>
  </si>
  <si>
    <t>B1</t>
  </si>
  <si>
    <t>B2</t>
  </si>
  <si>
    <t>Basis Points Change</t>
  </si>
  <si>
    <t>B3</t>
  </si>
  <si>
    <t>AQR adjusted CET1 Ratio
B3 = B1 + B2</t>
  </si>
  <si>
    <t xml:space="preserve">B4 </t>
  </si>
  <si>
    <t>B5</t>
  </si>
  <si>
    <t>Adjusted CET1 Ratio after Baseline Scenario
B5 = B3 + B4</t>
  </si>
  <si>
    <t>B6</t>
  </si>
  <si>
    <t>B7</t>
  </si>
  <si>
    <t>Adjusted CET1 Ratio after Adverse Scenario
B7 = B3 + B6</t>
  </si>
  <si>
    <t xml:space="preserve">Capital Shortfall </t>
  </si>
  <si>
    <t>B8</t>
  </si>
  <si>
    <t xml:space="preserve">to threshold of 8% for AQR adjusted CET1 Ratio </t>
  </si>
  <si>
    <t>B9</t>
  </si>
  <si>
    <t>to threshold of 8% in Baseline Scenario</t>
  </si>
  <si>
    <t>B10</t>
  </si>
  <si>
    <t>to threshold of 5.5% in Adverse Scenario</t>
  </si>
  <si>
    <t>B11</t>
  </si>
  <si>
    <t>Aggregated Capital Shortfall of the Comprehensive Assessment
B11 = max ( B8,  B9, B10 )</t>
  </si>
  <si>
    <t>C</t>
  </si>
  <si>
    <t>Issuance of CET1 Instruments</t>
  </si>
  <si>
    <t>Impact on Common Equity Tier 1
Million EUR</t>
  </si>
  <si>
    <t>C1</t>
  </si>
  <si>
    <t>Raising of capital instruments eligible as CET1 capital</t>
  </si>
  <si>
    <t>n/a</t>
  </si>
  <si>
    <t>C2</t>
  </si>
  <si>
    <t>Repayment of CET1 capital, buybacks</t>
  </si>
  <si>
    <t>C3</t>
  </si>
  <si>
    <t>Net issuance of Additional Tier 1 Instruments</t>
  </si>
  <si>
    <t>Impact on Additional Tier 1
Million EUR</t>
  </si>
  <si>
    <t>C4</t>
  </si>
  <si>
    <t>with a trigger at or above 5.5% and below 6%</t>
  </si>
  <si>
    <t>C5</t>
  </si>
  <si>
    <t>with a trigger at or above 6% and below 7%</t>
  </si>
  <si>
    <t>C6</t>
  </si>
  <si>
    <t>with a trigger at or above 7%</t>
  </si>
  <si>
    <t>Fines/Litigation costs</t>
  </si>
  <si>
    <t>Million EUR</t>
  </si>
  <si>
    <t>C7</t>
  </si>
  <si>
    <t>Incurred fines/litigation costs from January to September 2016 (net of provisions)</t>
  </si>
  <si>
    <t>2. Detailed AQR Results</t>
  </si>
  <si>
    <t>D. Matrix Breakdown of AQR Result (B2)</t>
  </si>
  <si>
    <t>D .A</t>
  </si>
  <si>
    <t>D .B</t>
  </si>
  <si>
    <t>D .C</t>
  </si>
  <si>
    <t>D .D</t>
  </si>
  <si>
    <t>D .E</t>
  </si>
  <si>
    <t>D .F</t>
  </si>
  <si>
    <t>Portfolio selected
in Phase 1</t>
  </si>
  <si>
    <t>Adjustments to provisions 
on sampled files</t>
  </si>
  <si>
    <t>Adjustments to provisions due to
projection of findings</t>
  </si>
  <si>
    <t>AQR breakdown</t>
  </si>
  <si>
    <t>Asset class breakdown</t>
  </si>
  <si>
    <t>Units of Measurement</t>
  </si>
  <si>
    <t>% of RWA selected 
in Phase 1</t>
  </si>
  <si>
    <t>Basis Points</t>
  </si>
  <si>
    <t>D1</t>
  </si>
  <si>
    <t>Total credit exposure</t>
  </si>
  <si>
    <t>D2</t>
  </si>
  <si>
    <t>Sovereigns and Supranational non-governmental organisations</t>
  </si>
  <si>
    <t>D3</t>
  </si>
  <si>
    <t>Institutions</t>
  </si>
  <si>
    <t>D4</t>
  </si>
  <si>
    <t>Retail</t>
  </si>
  <si>
    <t>D5</t>
  </si>
  <si>
    <t xml:space="preserve">  thereof SME</t>
  </si>
  <si>
    <t>D6</t>
  </si>
  <si>
    <t xml:space="preserve">  thereof Residential Real Estate (RRE)</t>
  </si>
  <si>
    <t>D7</t>
  </si>
  <si>
    <t xml:space="preserve">  thereof Other Retail</t>
  </si>
  <si>
    <t>D8</t>
  </si>
  <si>
    <t>Corporates</t>
  </si>
  <si>
    <t>D9</t>
  </si>
  <si>
    <t>Other Assets</t>
  </si>
  <si>
    <t>D10</t>
  </si>
  <si>
    <t>Additional information on portfolios with largest adjustments accounting for (at least) 30% of total banking book AQR adjustment:</t>
  </si>
  <si>
    <t>Asset Class</t>
  </si>
  <si>
    <t>Geography</t>
  </si>
  <si>
    <t>D .G</t>
  </si>
  <si>
    <t>D .H</t>
  </si>
  <si>
    <t>D .I</t>
  </si>
  <si>
    <t>Portfolio size
Carrying Amount</t>
  </si>
  <si>
    <t>Portfolio selection</t>
  </si>
  <si>
    <t>% selected in Phase 1</t>
  </si>
  <si>
    <t>Basis points</t>
  </si>
  <si>
    <t>D11</t>
  </si>
  <si>
    <t>CVA</t>
  </si>
  <si>
    <t>D12</t>
  </si>
  <si>
    <t>Fair Value review</t>
  </si>
  <si>
    <t>D13</t>
  </si>
  <si>
    <t>Non derivative exposures review</t>
  </si>
  <si>
    <t>Please refer to Definitions and Explanations sheet</t>
  </si>
  <si>
    <t>D14</t>
  </si>
  <si>
    <t>Bonds</t>
  </si>
  <si>
    <t>D15</t>
  </si>
  <si>
    <t>Securitisations</t>
  </si>
  <si>
    <t>D16</t>
  </si>
  <si>
    <t>Loans</t>
  </si>
  <si>
    <t>D17</t>
  </si>
  <si>
    <t>Equity (Investment in PE and Participations)</t>
  </si>
  <si>
    <t>D18</t>
  </si>
  <si>
    <t>Investment Properties / Real Estate / Other</t>
  </si>
  <si>
    <t>D19</t>
  </si>
  <si>
    <t xml:space="preserve">Derivatives Model Review </t>
  </si>
  <si>
    <t>D20</t>
  </si>
  <si>
    <t>Gross impact on capital</t>
  </si>
  <si>
    <t>D21</t>
  </si>
  <si>
    <t>Offsetting impact due to risk protection</t>
  </si>
  <si>
    <t>D22</t>
  </si>
  <si>
    <t>Offsetting tax impact</t>
  </si>
  <si>
    <t>D23</t>
  </si>
  <si>
    <t>Net total impact of AQR results on CET1 ratio</t>
  </si>
  <si>
    <t>Information reported only for portfolios subject to detailed review in AQR</t>
  </si>
  <si>
    <t>Asset quality indicators</t>
  </si>
  <si>
    <t>E .A</t>
  </si>
  <si>
    <t>E .B</t>
  </si>
  <si>
    <t>E .C</t>
  </si>
  <si>
    <t>E .D</t>
  </si>
  <si>
    <t>Changes due to the credit file review</t>
  </si>
  <si>
    <t>Changes due to the
projection of findings</t>
  </si>
  <si>
    <r>
      <rPr>
        <b/>
        <sz val="10"/>
        <color indexed="8"/>
        <rFont val="Arial"/>
        <family val="2"/>
      </rPr>
      <t xml:space="preserve">AQR-adjusted NPE Level </t>
    </r>
    <r>
      <rPr>
        <sz val="10"/>
        <color theme="1"/>
        <rFont val="Calibri"/>
        <family val="2"/>
        <scheme val="minor"/>
      </rPr>
      <t xml:space="preserve">
</t>
    </r>
  </si>
  <si>
    <t>Non-Performing Exposure Ratio</t>
  </si>
  <si>
    <t>E1</t>
  </si>
  <si>
    <t>E2</t>
  </si>
  <si>
    <t>E3</t>
  </si>
  <si>
    <t>E4</t>
  </si>
  <si>
    <t>E5</t>
  </si>
  <si>
    <t>E6</t>
  </si>
  <si>
    <t>E7</t>
  </si>
  <si>
    <t>E8</t>
  </si>
  <si>
    <t>E9</t>
  </si>
  <si>
    <t>E .E</t>
  </si>
  <si>
    <t>E .F</t>
  </si>
  <si>
    <t>E .G</t>
  </si>
  <si>
    <t>E .H</t>
  </si>
  <si>
    <t>E .I</t>
  </si>
  <si>
    <t>E.J</t>
  </si>
  <si>
    <t>AQR - adjusted 
ratio of provisions on NPE to NPE</t>
  </si>
  <si>
    <t>Coverage ratio for exposures newly classified as NPE during the AQR</t>
  </si>
  <si>
    <t>Coverage Ratio</t>
  </si>
  <si>
    <t>E10</t>
  </si>
  <si>
    <t>E11</t>
  </si>
  <si>
    <t>Sovereigns and Supranational non-governmental organisation</t>
  </si>
  <si>
    <t>E12</t>
  </si>
  <si>
    <t>E13</t>
  </si>
  <si>
    <t>E14</t>
  </si>
  <si>
    <t>E15</t>
  </si>
  <si>
    <t>E16</t>
  </si>
  <si>
    <t>E17</t>
  </si>
  <si>
    <t>E18</t>
  </si>
  <si>
    <t>For information purposes only</t>
  </si>
  <si>
    <t>F. LEVERAGE RATIO IMPACT OF THE COMPREHENSIVE ASSESSMENT</t>
  </si>
  <si>
    <t>F1</t>
  </si>
  <si>
    <t>F1 = A9</t>
  </si>
  <si>
    <t>F2</t>
  </si>
  <si>
    <t xml:space="preserve">F3 </t>
  </si>
  <si>
    <t xml:space="preserve">AQR adjusted Leverage Ratio </t>
  </si>
  <si>
    <t>F3 = F1 + F2</t>
  </si>
  <si>
    <t>Reference</t>
  </si>
  <si>
    <t>Name</t>
  </si>
  <si>
    <t>Definition or further explanation</t>
  </si>
  <si>
    <t xml:space="preserve">A1 </t>
  </si>
  <si>
    <t xml:space="preserve">A2 </t>
  </si>
  <si>
    <t>Common Equity Tier 1 Capital</t>
  </si>
  <si>
    <t>Total risk exposure</t>
  </si>
  <si>
    <t>Total exposure measure used in leverage ratio</t>
  </si>
  <si>
    <t>Denominator of leverage ratio (A9), "leverage exposure", according to COMMISSION DELEGATED REGULATION (EU) 2015/62 of 10 October 2014 amending Regulation (EU) No 575/2013 of the European Parliament and of the Council with regard to the leverage ratio.</t>
  </si>
  <si>
    <t>CET1 ratio</t>
  </si>
  <si>
    <t>Tier 1 Ratio</t>
  </si>
  <si>
    <t>Unadjusted Basel II figure as of 31.12.2013 as reported by the bank</t>
  </si>
  <si>
    <t>Core Tier one ratio</t>
  </si>
  <si>
    <t xml:space="preserve">A10 </t>
  </si>
  <si>
    <t>B. MAIN RESULTS OF THE COMPREHENSIVE ASSESSMENT (CA)</t>
  </si>
  <si>
    <t xml:space="preserve">CET1 Ratio </t>
  </si>
  <si>
    <t>B1=A6</t>
  </si>
  <si>
    <t>Aggregated adjustments due to the outcome of the AQR</t>
  </si>
  <si>
    <t xml:space="preserve"> AQR adjusted CET1 Ratio </t>
  </si>
  <si>
    <t>Aggregate adjustments due to the outcome of the baseline scenario of the Stress Test</t>
  </si>
  <si>
    <t>Adjusted CET1 Ratio after Baseline Scenario</t>
  </si>
  <si>
    <t xml:space="preserve">B5= B4 + B3
Note that this is an estimate of the outcome of a hypothetical scenario and refers to a future point in time. It should not be confused with the bank's forecast or multi-year plan. </t>
  </si>
  <si>
    <t>Aggregate adjustments due to the outcome of the adverse scenario of the Stress Test</t>
  </si>
  <si>
    <t>Adjusted CET1 Ratio after Adverse Scenario</t>
  </si>
  <si>
    <t xml:space="preserve">B7 = B5 + B6
Note that this is an estimate of the outcome of an adverse hypothetical scenario and refers to a future point in time. It should not be confused with the bank's forecast or multi-year plan. </t>
  </si>
  <si>
    <t xml:space="preserve">Shortfall to threshold of 8% for AQR adjusted CET1 Ratio </t>
  </si>
  <si>
    <t>B8 = (8 - B3) * 100   (if B3&lt;8, otherwise 0)</t>
  </si>
  <si>
    <t>Shortfall to threshold of 8% in Baseline Scenario</t>
  </si>
  <si>
    <t>B9 = (8 - B5) * 100   (if B5&lt;8, otherwise 0)</t>
  </si>
  <si>
    <t>Shortfall to threshold of 5.5% in Adverse Scenario</t>
  </si>
  <si>
    <t>B10 = (5.5 - B7) * 100   (if B7&lt;5.5, otherwise 0)</t>
  </si>
  <si>
    <t>Aggregated Capital Shortfall of the Comprehensive Assessment</t>
  </si>
  <si>
    <t>C. Memorandum Items</t>
  </si>
  <si>
    <t>Raising of capital instruments eligible as CET1 capital (+)</t>
  </si>
  <si>
    <t xml:space="preserve">Changes to CET1 due to new issuances of common equity </t>
  </si>
  <si>
    <t>Repayment of CET1 capital, buybacks (-)</t>
  </si>
  <si>
    <t xml:space="preserve">Changes to CET1 due to repayment or reduction of CET1 (i.e. buybacks). </t>
  </si>
  <si>
    <t>Conversion to CET1 of existing hybrid instruments (+)</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</si>
  <si>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</si>
  <si>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</si>
  <si>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</si>
  <si>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Asset class</t>
  </si>
  <si>
    <t>Asset class is an aggregated of the AQR sub-asset classes Project finance, Shipping, Aviation, Commercial real estate (CRE), Other real estate, Large corporates (non  real estate) and Large SME (non  real estate).</t>
  </si>
  <si>
    <t>Total credit risk weighted assets including off balance sheet items.</t>
  </si>
  <si>
    <t>Portfolio selected</t>
  </si>
  <si>
    <t>Adjustments to provisions due to 
projection of findings</t>
  </si>
  <si>
    <t>Amount of adjustments to specific provisions based on the projection of findings of the credit file review to the wider portfolio (negative numbers).</t>
  </si>
  <si>
    <t>Adjustment to provisions due 
to collective provisioning review</t>
  </si>
  <si>
    <t>Amount of adjustments to collective provisions as determined based on the challenger model in cases where the bank’s collective provisioning model is found to be out of line with the standards expressed in the AQR Manual.</t>
  </si>
  <si>
    <t>Adjustments on CET1 
before offsetting impact</t>
  </si>
  <si>
    <t>Gross amount of the aggregated adjustments disclosed in D.C - D.E before the offsetting impact of risk protection and tax (negative numbers).</t>
  </si>
  <si>
    <t>D.G</t>
  </si>
  <si>
    <t>Adjustments on CET1 before offsetting impact</t>
  </si>
  <si>
    <t>Amount of adjustments resulting from:
- CVA Challenger model (D11).
- the different components of the fair value exposures review (D13-D19), as well as the fair value review as a whole (D12) .</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</si>
  <si>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</si>
  <si>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t>
  </si>
  <si>
    <t>Adjustments to fair value assets in the banking  and trading book</t>
  </si>
  <si>
    <t xml:space="preserve">Gross impact on capital
</t>
  </si>
  <si>
    <t xml:space="preserve">Aggregated estimated impact of asset protection schemes (e.g. portfolio guarantees) and insurance effects that may apply to applicable portfolios (positive number). </t>
  </si>
  <si>
    <t>The offsetting tax impact includes the assumed creation of DTAs, which accounts for limitations imposed by accounting rules. Appropriate CRR IV DTA deductions are made for any tax offsets.</t>
  </si>
  <si>
    <t>Net total impact of AQR results on CET1</t>
  </si>
  <si>
    <t>Total NPE for all portfolios in-scope for detailed review during the AQR. Expressed as a percentage of Total Exposure for these portfolios.</t>
  </si>
  <si>
    <t>Changes due to the single credit file review</t>
  </si>
  <si>
    <t>Exposure re-classified from performing to non-performing according to the CFR classification review.</t>
  </si>
  <si>
    <t>Changes due to the projection of findings</t>
  </si>
  <si>
    <t>Exposure re-classified from performing to non-performing according to the projection of findings.</t>
  </si>
  <si>
    <t>AQR - adjusted NPE level</t>
  </si>
  <si>
    <t xml:space="preserve">Amount of adjustments to provisions based on single credit file review. </t>
  </si>
  <si>
    <t>Amount of adjustments to provisions based on the projection of findings of the credit file review to the wider portfolio.</t>
  </si>
  <si>
    <t>Changes due to the collective provisioning review on non-performing exposures</t>
  </si>
  <si>
    <t>Amount of adjustments to collective provisions as determined based on the challenger model in cases where the bank’s collective provisioning model is found to be out of line with the standards expressed in the AQR manual.</t>
  </si>
  <si>
    <t>Coverage ratio adjusted for AQR findings.</t>
  </si>
  <si>
    <t>Additional provisions specified for exposure newly classified as non-performing during the AQR.</t>
  </si>
  <si>
    <t xml:space="preserve">F. LEVERAGE RATIO IMPACT OF THE COMPREHENSIVE ASSESSMENT </t>
  </si>
  <si>
    <t>See A9 above</t>
  </si>
  <si>
    <t>Adjustments to the leverage ratio based on all quantitative AQR adjustments affecting its components.</t>
  </si>
  <si>
    <t>Graph Data</t>
  </si>
  <si>
    <t>Static Graph Data</t>
  </si>
  <si>
    <t>Dynamic Graph Data</t>
  </si>
  <si>
    <t>orig series</t>
  </si>
  <si>
    <t>cum CET1</t>
  </si>
  <si>
    <t>diff</t>
  </si>
  <si>
    <t>red bar</t>
  </si>
  <si>
    <t>blue bar</t>
  </si>
  <si>
    <t>Values</t>
  </si>
  <si>
    <t>Blue Bar</t>
  </si>
  <si>
    <t>Red Bar</t>
  </si>
  <si>
    <t>Clear Bar</t>
  </si>
  <si>
    <t>Red Below Line</t>
  </si>
  <si>
    <t>Red Above Line</t>
  </si>
  <si>
    <t>Drop Downs</t>
  </si>
  <si>
    <t>Not relevant</t>
  </si>
  <si>
    <t>0%</t>
  </si>
  <si>
    <t>&lt;=20%</t>
  </si>
  <si>
    <t>&gt;0%  &lt;=20%</t>
  </si>
  <si>
    <t>&gt;20%  &lt;=40%</t>
  </si>
  <si>
    <t>&gt;40%  &lt;=60%</t>
  </si>
  <si>
    <t>&gt;60%  &lt;=80%</t>
  </si>
  <si>
    <t>&gt;80%  &lt;=100%</t>
  </si>
  <si>
    <t>Exposures in the BB selected</t>
  </si>
  <si>
    <t>Exposures in the TB selected</t>
  </si>
  <si>
    <t>No FV exposures selected in the BB</t>
  </si>
  <si>
    <t>No FV exposures selected in the TB</t>
  </si>
  <si>
    <r>
      <rPr>
        <b/>
        <sz val="11"/>
        <color indexed="8"/>
        <rFont val="Arial"/>
        <family val="2"/>
      </rPr>
      <t>Detailed AQR Results</t>
    </r>
    <r>
      <rPr>
        <sz val="11"/>
        <color theme="1"/>
        <rFont val="Arial"/>
        <family val="2"/>
      </rPr>
      <t xml:space="preserve">
D. Matrix Breakdown of AQR Result
E. Matrix Breakdown of Asset Quality Indicators
F. Leverage ratio impact of the Comprehensive Assessment
</t>
    </r>
  </si>
  <si>
    <r>
      <t xml:space="preserve">Aggregated adjustments due to the outcome of the </t>
    </r>
    <r>
      <rPr>
        <sz val="10"/>
        <color indexed="8"/>
        <rFont val="Arial"/>
        <family val="2"/>
      </rPr>
      <t>AQR</t>
    </r>
  </si>
  <si>
    <r>
      <t xml:space="preserve">Aggregate adjustments due to the outcome of 
the </t>
    </r>
    <r>
      <rPr>
        <b/>
        <u/>
        <sz val="10"/>
        <color indexed="8"/>
        <rFont val="Arial"/>
        <family val="2"/>
      </rPr>
      <t>baseline</t>
    </r>
    <r>
      <rPr>
        <sz val="10"/>
        <color theme="1"/>
        <rFont val="Arial"/>
        <family val="2"/>
      </rPr>
      <t xml:space="preserve"> scenario of the Stress Test 
to lowest capital level over the 3-year period</t>
    </r>
  </si>
  <si>
    <r>
      <t xml:space="preserve">Aggregate adjustments due to the outcome of 
the </t>
    </r>
    <r>
      <rPr>
        <b/>
        <u/>
        <sz val="10"/>
        <color indexed="8"/>
        <rFont val="Arial"/>
        <family val="2"/>
      </rPr>
      <t>adverse</t>
    </r>
    <r>
      <rPr>
        <sz val="10"/>
        <color theme="1"/>
        <rFont val="Arial"/>
        <family val="2"/>
      </rPr>
      <t xml:space="preserve"> scenario of the Stress Test
to lowest capital level over the 3-year period</t>
    </r>
  </si>
  <si>
    <r>
      <t xml:space="preserve">Aggregated adjustments to Leverage Ratio due to the outcome of the </t>
    </r>
    <r>
      <rPr>
        <b/>
        <sz val="10"/>
        <color indexed="8"/>
        <rFont val="Arial"/>
        <family val="2"/>
      </rPr>
      <t>AQR</t>
    </r>
  </si>
  <si>
    <r>
      <rPr>
        <b/>
        <sz val="11"/>
        <color indexed="8"/>
        <rFont val="Arial"/>
        <family val="2"/>
      </rPr>
      <t>Approved Restructuring Results</t>
    </r>
    <r>
      <rPr>
        <sz val="11"/>
        <color theme="1"/>
        <rFont val="Arial"/>
        <family val="2"/>
      </rPr>
      <t xml:space="preserve">
This is a repetition of Section B, main results of the Comprehensive Assessment, for those banks that have an agreed restructuring plan
</t>
    </r>
  </si>
  <si>
    <t xml:space="preserve">AQR adjusted         CET1 Ratio </t>
  </si>
  <si>
    <t xml:space="preserve">AQR adjusted          CET1 Ratio </t>
  </si>
  <si>
    <t>Adjusted              CET1 Ratio              after Adverse Scenario</t>
  </si>
  <si>
    <t>Adjusted               CET1 Ratio               after Baseline Scenario</t>
  </si>
  <si>
    <t>END 2018</t>
  </si>
  <si>
    <t>2019 COMPREHENSIVE ASSESSMENT OUTCOME</t>
  </si>
  <si>
    <t>Conversion to CET1 of hybrid instruments 
becoming effective between January and June 2019</t>
  </si>
  <si>
    <t>Incurred fines/litigation costs from January to June 2019 (net of provisions)</t>
  </si>
  <si>
    <t>The template contains the bank's overall Comprehensive Assessment outcome, as well as further detail on Asset Quality Review (AQR) results.</t>
  </si>
  <si>
    <t>B2: Net AQR impact in basis points (after tax, risk protection and IFRS9 transitional arrangement netting effects)</t>
  </si>
  <si>
    <t>Note: Calculated as B1 + B2</t>
  </si>
  <si>
    <t>B3: Adjusted CET1 ratio based on the AQR outcome</t>
  </si>
  <si>
    <t>B5: Adjusted CET1 ratio based on the AQR outcome and Baseline Stress Test scenario</t>
  </si>
  <si>
    <t>Note: Calculated as B3 + B4</t>
  </si>
  <si>
    <t>Note: Calculated as B3 + B6</t>
  </si>
  <si>
    <t>B7: Adjusted CET1 ratio based on the AQR outcome and Adverse Stress Test scenario</t>
  </si>
  <si>
    <t>B4: The delta between the AQR adjusted CET1% and the Baseline scenario CET1%, in the year where capital level vs threshold (8%) is the lowest</t>
  </si>
  <si>
    <t>B6: The delta between the AQR adjusted CET1% and the Adverse scenario CET1%, in the year where capital level vs threshold (5.5%) is the lowest</t>
  </si>
  <si>
    <t>For illustrative purposes only</t>
  </si>
  <si>
    <t>CET1 Ratio 
at year-end 2018, including retained earnings / losses of 2018
B1 = A6</t>
  </si>
  <si>
    <t>CET 1 Ratio at year end 2018 including retained earnings / losses of 2018</t>
  </si>
  <si>
    <t>Unadjusted NPE Level 
year end 2018</t>
  </si>
  <si>
    <t>Unadjusted coverage 
ratio of non-performing exposure,
 year end 2018</t>
  </si>
  <si>
    <t>Leverage Ratio at year end 2018</t>
  </si>
  <si>
    <t>A. MAIN INFORMATION ON THE BANK BEFORE THE COMPREHENSIVE ASSESSMENT (end 2018)</t>
  </si>
  <si>
    <t>Net (+) Profit/ (-) Loss of 2018 (based on prudential scope of consolidation)</t>
  </si>
  <si>
    <t>Leverage ratio at year end 2018</t>
  </si>
  <si>
    <t>B3 = B1 + B2
based on year-end 2018 figures and CRD IV/CRR definition including transitional arrangements as of 31.12.2018.</t>
  </si>
  <si>
    <t>Credit Risk RWA year end 2018</t>
  </si>
  <si>
    <t>Unadjusted coverage 
ratio of non-performing exposure,
year end 2018</t>
  </si>
  <si>
    <t>Leverage ratio as at December 2018, incorporating all quantitative AQR adjustments to capital. Leverage ratio definition based on CRR Article 429 as of September 2014.</t>
  </si>
  <si>
    <t>Sum of on balance positions. Note that for this and all following positions the scope of consolidation follows Article 18 CRR (therefore direct comparison with financial accounts based on accounting scope of consolidation will result in differences). Year-end 2018.</t>
  </si>
  <si>
    <t>Leverage ratio at year-end 2018 according to COMMISSION DELEGATED REGULATION (EU) 2015/62 of 10 October 2014 amending Regulation (EU) No 575/2013 of the European Parliament and of the Council with regard to the leverage ratio</t>
  </si>
  <si>
    <t>Adjustments to provisions 
due to collective 
provisioning review</t>
  </si>
  <si>
    <t>Impact on CET1 capital
before any offsetting 
effects</t>
  </si>
  <si>
    <t>NB: In some cases the total credit RWA reported in field D.A1 may not equal the sum of the components below. These cases are driven by inclusion of specialised assets types which lie outside the categories given above.</t>
  </si>
  <si>
    <t>D24</t>
  </si>
  <si>
    <t>Offsetting IFRS9 transitional arrangement impact</t>
  </si>
  <si>
    <t>D .J</t>
  </si>
  <si>
    <t>Impact on CET1 before any offsetting effects</t>
  </si>
  <si>
    <t>Total impact on CET1 based on adjustments outlined in D.A-D.I</t>
  </si>
  <si>
    <r>
      <t xml:space="preserve">Basis points </t>
    </r>
    <r>
      <rPr>
        <vertAlign val="superscript"/>
        <sz val="10"/>
        <color indexed="8"/>
        <rFont val="Arial"/>
        <family val="2"/>
      </rPr>
      <t>1</t>
    </r>
  </si>
  <si>
    <r>
      <rPr>
        <vertAlign val="superscript"/>
        <sz val="8"/>
        <color indexed="8"/>
        <rFont val="Arial"/>
        <family val="2"/>
      </rPr>
      <t>1</t>
    </r>
    <r>
      <rPr>
        <sz val="8"/>
        <color theme="1"/>
        <rFont val="Arial"/>
        <family val="2"/>
      </rPr>
      <t xml:space="preserve"> Basis point impact due to CET1 capital adjustments</t>
    </r>
  </si>
  <si>
    <t>NB: Coverage ratios displayed in E.E - E.I cover only the exposure that was marked as non-performing pre-AQR. Therefore exposures that were newly reclassified to NPE during the AQR are NOT included in the calculation for E.E - E.I</t>
  </si>
  <si>
    <t>DEFINITIONS &amp; EXPLANATIONS</t>
  </si>
  <si>
    <t>Changes due to the 
collective provisioning review
on non-performing exposures</t>
  </si>
  <si>
    <t>Changes due to the
credit file review
on non-performing exposures</t>
  </si>
  <si>
    <t>Changes due to the
projection of findings
on non-performing exposures</t>
  </si>
  <si>
    <r>
      <rPr>
        <b/>
        <sz val="11"/>
        <rFont val="Arial"/>
        <family val="2"/>
      </rPr>
      <t>Main Results and Overview</t>
    </r>
    <r>
      <rPr>
        <sz val="11"/>
        <rFont val="Arial"/>
        <family val="2"/>
      </rPr>
      <t xml:space="preserve">
A. Key information on the bank before the Comprehensive Assessment (end-2018)
B. The main results of the Comprehensive Assessment
C. Major capital measures impacting Tier 1 eligible capital, from 1 January 2019 to 30 June 2019
</t>
    </r>
  </si>
  <si>
    <t>A. Main information on the bank before the Comprehensive Assessment (end-2018)</t>
  </si>
  <si>
    <t>C. Major capital measures impacting Tier 1 eligible capital, from 1 January 2019 to 30 June 2019</t>
  </si>
  <si>
    <t>This section contains information on the size, performance and starting point capital holding of the bank as at year-end 2018</t>
  </si>
  <si>
    <t>B1: The CET1 ratio starting point against which the Comprehensive Assessment impact is measured, as of 31 December 2018</t>
  </si>
  <si>
    <r>
      <rPr>
        <b/>
        <sz val="10"/>
        <rFont val="Arial"/>
        <family val="2"/>
      </rPr>
      <t>Note:</t>
    </r>
    <r>
      <rPr>
        <sz val="10"/>
        <rFont val="Arial"/>
        <family val="2"/>
      </rPr>
      <t xml:space="preserve">
• The selection of asset classes for portfolio review was based on an approach aimed at identifying those portfolios with the highest risk of misclassification. Therefore, extrapolation of results to the non-selected portfolios would not be appropriate.
• Changes in non-performing exposure as a result of the AQR reflect reclassification of exposures (from a supervisory perspective) into stage 3 of the IFRS 9 impairment model (see Section 4.5.2, Asset Quality Review Phase 2 Manual).
</t>
    </r>
  </si>
  <si>
    <r>
      <rPr>
        <b/>
        <sz val="10"/>
        <rFont val="Arial"/>
        <family val="2"/>
      </rPr>
      <t xml:space="preserve">Note: </t>
    </r>
    <r>
      <rPr>
        <sz val="10"/>
        <rFont val="Arial"/>
        <family val="2"/>
      </rPr>
      <t xml:space="preserve">
• Note that the leverage ratio is calculated based on the COMMISSION DELEGATED REGULATION (EU) 2015/62 of 10 October 2014 amending Regulation (EU) No 575/2013 of the European Parliament and of the Council
• It is not binding based on the current regulatory framework, is displayed for information purposes only and has no impact on the capital shortfall (B11).
• As the constant balance sheet assumption, which is applied in the Stress Test, might be misleading for the leverage ratio, the ratio is displayed for AQR only.
</t>
    </r>
  </si>
  <si>
    <t>Common Equity Tier 1 Capital
according to CRDIV/CRR definition, transitional arrangements as of 31.12.2018</t>
  </si>
  <si>
    <t>CET1 ratio
according to CRDIV/CRR definition, transitional arrangements as of 31.12.2018
A6 = A3 / A4</t>
  </si>
  <si>
    <t>- Information reported only for portfolios subject to detailed review in AQR, i.e. those selected in Phase 1 of the AQR
- Figures presented should not be interpreted as accounting figures</t>
  </si>
  <si>
    <r>
      <rPr>
        <b/>
        <sz val="11"/>
        <color theme="1"/>
        <rFont val="Arial"/>
        <family val="2"/>
      </rPr>
      <t xml:space="preserve">- Leverage ratios are not binding based on the current regulatory framework, are displayed for information purposes only and have no impact on the capital shortfall </t>
    </r>
    <r>
      <rPr>
        <sz val="11"/>
        <color theme="1"/>
        <rFont val="Arial"/>
        <family val="2"/>
      </rPr>
      <t xml:space="preserve">
- Due to the ‘static balance sheet’ assumption used as part of the Stress Test, the leverage ratio might be misleading for the Stress Test and is therefore displayed for AQR only</t>
    </r>
  </si>
  <si>
    <t xml:space="preserve">Note: CET1 is defined in accordance with CRDIV/CRR </t>
  </si>
  <si>
    <t xml:space="preserve"> MAIN INFORMATION ON THE BANK BEFORE THE COMPREHENSIVE ASSESSMENT (31.12.2018)</t>
  </si>
  <si>
    <r>
      <t xml:space="preserve">Total risk exposure </t>
    </r>
    <r>
      <rPr>
        <sz val="10"/>
        <rFont val="Arial"/>
        <family val="2"/>
      </rPr>
      <t xml:space="preserve">
according to CRDIV/CRR definition, transitional arrangements as of 31.12.2018</t>
    </r>
  </si>
  <si>
    <t>Footnotes
1. NPE definition in line with the EBA definition set forth in the EBA final draft ITS on supervisory reporting on forbearance and non-performing exposures under Article 99(4) of Regulation (EU) No 575/2013. Note that all exposures classified as 'Stage 3' under the IFRS 9 impairment model are considered NPE for the purposes of CA following the above definition.
2. RWA used corresponds to relevant scenario in worst case year of the stress test horizon</t>
  </si>
  <si>
    <r>
      <t>Non-performing exposure</t>
    </r>
    <r>
      <rPr>
        <vertAlign val="superscript"/>
        <sz val="10"/>
        <color theme="1"/>
        <rFont val="Arial"/>
        <family val="2"/>
      </rPr>
      <t>1</t>
    </r>
    <r>
      <rPr>
        <sz val="10"/>
        <color theme="1"/>
        <rFont val="Arial"/>
        <family val="2"/>
      </rPr>
      <t xml:space="preserve"> ratio</t>
    </r>
  </si>
  <si>
    <r>
      <t>Coverage ratio for non-performing exposure</t>
    </r>
    <r>
      <rPr>
        <vertAlign val="superscript"/>
        <sz val="10"/>
        <color theme="1"/>
        <rFont val="Arial"/>
        <family val="2"/>
      </rPr>
      <t>1</t>
    </r>
  </si>
  <si>
    <r>
      <t>Basis Points</t>
    </r>
    <r>
      <rPr>
        <vertAlign val="superscript"/>
        <sz val="10"/>
        <color indexed="8"/>
        <rFont val="Arial"/>
        <family val="2"/>
      </rPr>
      <t>2</t>
    </r>
  </si>
  <si>
    <t>Net profits (positive number) or net losses (negative number) in the year 2018. After taxes. Excludes Other Comprehensive Income. The scope of consolidation follows Article 18 CRR (therefore direct comparison with financial accounts based on accounting scope of consolidation will result in differences).</t>
  </si>
  <si>
    <t>According to CRD IV/CRR definition (Article 92.3 CRR), "total RWA", as of year-end 2018 including transitional arrangements as of 31.12.2018.</t>
  </si>
  <si>
    <t xml:space="preserve">At year-end 2018, according to CRD IV/CRR definition (Article 50 CRR) including transitional arrangements as of 31.12.2018. </t>
  </si>
  <si>
    <t xml:space="preserve">A6=A3/A4, Article 92.2a CRR, figures as of year-end 2018. </t>
  </si>
  <si>
    <t>Level 3 assets according to IFRS 13, para. 86-90
Not defined for banks using nGAAP.
Total assets = A1</t>
  </si>
  <si>
    <t>Sum of all AQR results impacting the CET1 ratio. A breakdown is provided in the sheet "Detailed AQR Results". In basis points, marginal effect.</t>
  </si>
  <si>
    <t xml:space="preserve">Additional adjustments due to Baseline Scenario to lowest capital level over the 3-year period. </t>
  </si>
  <si>
    <t xml:space="preserve">Additional adjustments due to Adverse Scenario to lowest capital level over the 3-year period, i.e. the one resulting in the lowest hypothetical CET1 ratio in the three year-ends (YE2016,YE2017, YE2018) considered. </t>
  </si>
  <si>
    <t>B11 = max (B8, B9, B10)</t>
  </si>
  <si>
    <t xml:space="preserve">Changes to CET1  due to conversion of existing hybrid instruments into CET1 which took place between 1 January 2019 and 30 June 2019. </t>
  </si>
  <si>
    <t>Net issuance of AT1 Instruments (Article 52 CRR) with a trigger at or above 5.5% and below 6% between  1 January 2019 and 30 June 2019, expressed in terms of RWA. AT1 instruments which have been converted into CET1 are not to be accounted for in this cell to avoid double counting with C3.</t>
  </si>
  <si>
    <t>Net issuance of AT1 Instruments (Article 52 CRR) with a trigger at or above 6% and below 7% between  1 January 2019 and 30 June 2019, expressed in terms of RWA. AT1 instruments which have been converted into CET1 are not to be accounted for in this cell to avoid double counting with C3.</t>
  </si>
  <si>
    <t>Net issuance of AT1 Instruments (Article 52 CRR)  with a trigger at or above 7% CET1 between  1 January 2019 and 30 June 2019, expressed in terms of RWA. AT1 instruments which have been converted into CET1 are not to be accounted for in this cell to avoid double counting with C3.</t>
  </si>
  <si>
    <t>Incurred fines/litigation costs from 1 January 2019 to 30 June 2019 (net of provisions).
Only litigation costs with a realized loss &gt; 1 Basis Point of CET1 (as of 1.1.2019) are in scope.</t>
  </si>
  <si>
    <t>Amount of adjustments to specific provisions on the credit file samples.
This includes all files from the single credit file review.</t>
  </si>
  <si>
    <t>Portfolio size - Carrying Amount</t>
  </si>
  <si>
    <t>Indication of the carrying amount (gross mark-to-market as of year-end 2018, before AQR adjustment) of positions that have been reviewed by Bank Team divided by total carrying amount (gross mark-to-market as of year-end 2018, before AQR adjustment and before PP&amp;A) for this asset class.</t>
  </si>
  <si>
    <t>This includes changes in scope of exposure following PP&amp;A. Note that this includes fair valued real estate positions.</t>
  </si>
  <si>
    <t>Adjustments to reserves resulting form the Derivative Pricing Model Review.</t>
  </si>
  <si>
    <t>Aggregated adjustment from the Fair Value Exposures Review, excluding the adjustment to CVA (D11) and AVA (D20).</t>
  </si>
  <si>
    <t>Sum of D.F1, D.I 11, D.I 12 and D.I 20
Gross amount of the aggregated CET1 adjustment based on the AQR before offsetting impact of asset protection, insurance, tax (negative number) and IFRS9 transitional arrangements.</t>
  </si>
  <si>
    <t xml:space="preserve">Derivative Model Review </t>
  </si>
  <si>
    <t>Includes the offsetting impact of transitional arrangements for mitigating the impact of the introduction of IFRS 9 as per Regulation (EU) 2017/2395 of the European Parliament and of
the Council of 12 December 2017. Calculated as per AQR Manual Chapter 9.5.</t>
  </si>
  <si>
    <t xml:space="preserve">Specific provisions divided by non-performing exposure for portfolios in-scope for detailed review in the AQR. NPE used is that set of of exposures which were originally marked as NPE pre-AQR. </t>
  </si>
  <si>
    <r>
      <rPr>
        <u/>
        <sz val="10"/>
        <color theme="1"/>
        <rFont val="Arial"/>
        <family val="2"/>
      </rPr>
      <t>Numerator:</t>
    </r>
    <r>
      <rPr>
        <sz val="10"/>
        <color theme="1"/>
        <rFont val="Arial"/>
        <family val="2"/>
      </rPr>
      <t xml:space="preserve"> 
Exposure that is non-performing according to NPE definition set forth in the EBA final draft ITS on supervisory reporting on forbearance and non-performing exposures under Article 99(4) of Regulation (EU) No 575/2013. Note that all exposures classified as 'Stage 3' under the IFRS 9 impairment model are considered NPE for the purposes of CA following the above definition.</t>
    </r>
    <r>
      <rPr>
        <u/>
        <sz val="10"/>
        <color theme="1"/>
        <rFont val="Arial"/>
        <family val="2"/>
      </rPr>
      <t xml:space="preserve">
Denominator:</t>
    </r>
    <r>
      <rPr>
        <sz val="10"/>
        <color theme="1"/>
        <rFont val="Arial"/>
        <family val="2"/>
      </rPr>
      <t xml:space="preserve"> 
Total exposure (performing and non-performing), book value plus off-balance exposure weighted by Credit Conversion Factor.</t>
    </r>
    <r>
      <rPr>
        <u/>
        <sz val="10"/>
        <color theme="1"/>
        <rFont val="Arial"/>
        <family val="2"/>
      </rPr>
      <t xml:space="preserve">
</t>
    </r>
    <r>
      <rPr>
        <sz val="10"/>
        <color theme="1"/>
        <rFont val="Arial"/>
        <family val="2"/>
      </rPr>
      <t xml:space="preserve">
As of year-end 2018 and total of consolidated bank.</t>
    </r>
  </si>
  <si>
    <r>
      <rPr>
        <u/>
        <sz val="10"/>
        <color theme="1"/>
        <rFont val="Arial"/>
        <family val="2"/>
      </rPr>
      <t>Numerator:</t>
    </r>
    <r>
      <rPr>
        <sz val="10"/>
        <color theme="1"/>
        <rFont val="Arial"/>
        <family val="2"/>
      </rPr>
      <t xml:space="preserve">
Loss allowances for expected credit losses as per IFRS9(5.5)
</t>
    </r>
    <r>
      <rPr>
        <u/>
        <sz val="10"/>
        <color theme="1"/>
        <rFont val="Arial"/>
        <family val="2"/>
      </rPr>
      <t xml:space="preserve">
Denominator:</t>
    </r>
    <r>
      <rPr>
        <sz val="10"/>
        <color theme="1"/>
        <rFont val="Arial"/>
        <family val="2"/>
      </rPr>
      <t xml:space="preserve">
Non-performing exposure (numerator of A10) 
As of year-end 2018 and total of consolidated bank.</t>
    </r>
  </si>
  <si>
    <r>
      <t xml:space="preserve">The asset quality indicators are based on NPE according to EBA definition (see Section 2.4.4. of the AQR Phase 2 manual):
• NPE definition in line with the EBA definition set forth in the EBA final draft ITS on supervisory reporting on forbearance and non-performing exposures under Article 99(4) of Regulation (EU) No 575/2013.
• According to paragraph 145 of Annex V of the EBA ITS on supervisory reporting, NPEs are those that satisfy either or both of the following criteria:
   - material exposures which are more than 90 days past due;
   - the debtor is assessed as unlikely to pay its credit obligations in full without realisation of collateral, regardless of the existence of any past-due amount or of the number of days past due.
The definition of NPEs is therefore based on the “past due” criterion and the “unlikely to pay” criterion. Note that all debtors classified as Stage 3 by the bank are also considered NPE following the above definition.
</t>
    </r>
    <r>
      <rPr>
        <b/>
        <sz val="10"/>
        <color theme="1"/>
        <rFont val="Arial"/>
        <family val="2"/>
      </rPr>
      <t xml:space="preserve">The figures presented should not be understood as accounting figures. </t>
    </r>
  </si>
  <si>
    <r>
      <rPr>
        <u/>
        <sz val="10"/>
        <color theme="1"/>
        <rFont val="Arial"/>
        <family val="2"/>
      </rPr>
      <t>Numerator:</t>
    </r>
    <r>
      <rPr>
        <sz val="10"/>
        <color theme="1"/>
        <rFont val="Arial"/>
        <family val="2"/>
      </rPr>
      <t xml:space="preserve"> 
Exposure reported by the bank as non-performing according to the EBA NPE definition (see AQR Phase 2 Manual Section 2.4.4. and explanation for A10 above) at year end 2018 
+ Exposure re-classified from performing to non-performing according to the CFR classification review and projection of findings.
</t>
    </r>
    <r>
      <rPr>
        <u/>
        <sz val="10"/>
        <color theme="1"/>
        <rFont val="Arial"/>
        <family val="2"/>
      </rPr>
      <t>Denominator:</t>
    </r>
    <r>
      <rPr>
        <sz val="10"/>
        <color theme="1"/>
        <rFont val="Arial"/>
        <family val="2"/>
      </rPr>
      <t xml:space="preserve"> 
Total exposure (performing and non-performing). Same exposure definition as above.</t>
    </r>
  </si>
  <si>
    <t>%-points</t>
  </si>
  <si>
    <t xml:space="preserve">Credit Risk RWA 
Q3 2018
</t>
  </si>
  <si>
    <t xml:space="preserve">Bank-specific note for fields E10-E18
Negative changes in coverage ratio displayed here are used to offset potential provisioning shortfalls identified during collective provisioning assessment for remaining exposures within the same portfolio. Total stock of provisions per portfolio does not decrease as per AQR methodology.
</t>
  </si>
  <si>
    <t>-</t>
  </si>
  <si>
    <t>Large SME (non real estate)</t>
  </si>
  <si>
    <t>BULGARIA</t>
  </si>
  <si>
    <t>Large corporates (non real estate)</t>
  </si>
  <si>
    <t/>
  </si>
  <si>
    <t>BGUNIC</t>
  </si>
  <si>
    <t>UniCredit Bulbank AD</t>
  </si>
  <si>
    <r>
      <t xml:space="preserve">MAJOR CAPITAL MEASURES IMPACTING TIER 1 ELIGIBLE CAPITAL
FROM 1 JANUARY 2019 TO 30 JUNE 2019 </t>
    </r>
    <r>
      <rPr>
        <b/>
        <vertAlign val="superscript"/>
        <sz val="12"/>
        <color theme="4"/>
        <rFont val="Arial"/>
        <family val="2"/>
      </rPr>
      <t>1</t>
    </r>
  </si>
  <si>
    <t>1. Excludes any of the below capital measures already reflected in the CET1 starting point (A6)</t>
  </si>
  <si>
    <t>D24 = D20 + (D21 + D22 + D23)</t>
  </si>
  <si>
    <r>
      <rPr>
        <b/>
        <sz val="10"/>
        <rFont val="Arial"/>
        <family val="2"/>
      </rPr>
      <t>Note:</t>
    </r>
    <r>
      <rPr>
        <sz val="10"/>
        <rFont val="Arial"/>
        <family val="2"/>
      </rPr>
      <t xml:space="preserve">
• The selection of asset classes for portfolio review was based on an approach aimed at identifying portfolios with the highest risk of misclassification. Therefore, extrapolation of results to the non-selected portfolios would not be appropriate.
• The columns D.C to D .F include (but are not limited to) any impacts on provisioning associated with the reclassification (from a supervisory perspective) of exposures  across stages of the IFRS 9 impairment model.
• In the AQR exercise the resulting increase in provisions (from a supervisory perspective) are translated into a change in CET1 capital.
• Items D1 to D20 are before offsetting impacts such as asset protection, taxes and IFRS9 transitional arrangements.
• Basis points are calculated using total risk exposure from Section A4.
• For the interpretation of the detailed results the interested reader may refer to the AQR manual outlining the methodology: https://www.bankingsupervision.europa.eu/ecb/pub/pdf/ssm.assetqualityreviewmanual201806.en.pdf
</t>
    </r>
  </si>
  <si>
    <t>F2 = (D20+D21+D22+D23)/A5</t>
  </si>
  <si>
    <t>Net amount of the aggregated CET1 adjustment based on the AQR after offsetting impact of risk protection, tax and IFRS9 transitional arrangements. Sums the impact from D20, D21, D22 and D23.</t>
  </si>
  <si>
    <t>A6 Starting point CET1% - bank provided starting point for any adjustments following the Comprehensive Assessment</t>
  </si>
  <si>
    <t>- E1 shows the evolution of NPE levels for portfolios selected in Phase 1
- E10 shows the evolution of coverage ratios for portfolios selected in Phase 1</t>
  </si>
  <si>
    <r>
      <rPr>
        <b/>
        <sz val="11"/>
        <color theme="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color theme="1"/>
        <rFont val="Arial"/>
        <family val="2"/>
      </rPr>
      <t xml:space="preserve">
- In the AQR exercise the resulting increase in provisions (from a supervisory perspective) are translated into a change in CET1
- Items D1 to D20 are before offsetting impacts such as asset protection and taxes</t>
    </r>
  </si>
  <si>
    <t>Note: Sourced from D24</t>
  </si>
  <si>
    <t xml:space="preserve">Indication of the fraction of the overall RWA per asset class that was selected in Phase 1 of the AQR.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</si>
</sst>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_ ;\-#,##0\ "/>
    <numFmt numFmtId="166" formatCode="#,##0.00_ ;\-#,##0.00\ "/>
    <numFmt numFmtId="167" formatCode="0.000"/>
    <numFmt numFmtId="168" formatCode="0.0"/>
    <numFmt numFmtId="169" formatCode="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family val="2"/>
    </font>
    <font>
      <sz val="11"/>
      <name val="Calibri"/>
      <family val="2"/>
      <scheme val="minor"/>
    </font>
    <font>
      <b/>
      <sz val="11"/>
      <name val="Arial"/>
      <family val="2"/>
    </font>
    <font>
      <sz val="11"/>
      <name val="Arial"/>
      <family val="2"/>
    </font>
    <font>
      <b/>
      <sz val="14"/>
      <color theme="0"/>
      <name val="Calibri"/>
      <family val="2"/>
      <scheme val="minor"/>
    </font>
    <font>
      <sz val="10"/>
      <color theme="1"/>
      <name val="Calibri"/>
      <family val="2"/>
      <scheme val="minor"/>
    </font>
    <font>
      <b/>
      <sz val="10"/>
      <color theme="1"/>
      <name val="Calibri"/>
      <family val="2"/>
      <scheme val="minor"/>
    </font>
    <font>
      <b/>
      <sz val="10"/>
      <color theme="1"/>
      <name val="Arial"/>
      <family val="2"/>
    </font>
    <font>
      <b/>
      <u/>
      <sz val="10"/>
      <color indexed="8"/>
      <name val="Arial"/>
      <family val="2"/>
    </font>
    <font>
      <vertAlign val="superscript"/>
      <sz val="10"/>
      <color indexed="8"/>
      <name val="Arial"/>
      <family val="2"/>
    </font>
    <font>
      <sz val="8"/>
      <name val="Arial"/>
      <family val="2"/>
    </font>
    <font>
      <i/>
      <sz val="10"/>
      <color theme="1"/>
      <name val="Calibri"/>
      <family val="2"/>
      <scheme val="minor"/>
    </font>
    <font>
      <u/>
      <sz val="11"/>
      <color theme="10"/>
      <name val="Calibri"/>
      <family val="2"/>
      <scheme val="minor"/>
    </font>
    <font>
      <sz val="10"/>
      <color theme="0"/>
      <name val="Calibri"/>
      <family val="2"/>
      <scheme val="minor"/>
    </font>
    <font>
      <sz val="10"/>
      <name val="Calibri"/>
      <family val="2"/>
      <scheme val="minor"/>
    </font>
    <font>
      <b/>
      <u/>
      <sz val="10"/>
      <color theme="1"/>
      <name val="Calibri"/>
      <family val="2"/>
      <scheme val="minor"/>
    </font>
    <font>
      <sz val="10"/>
      <color theme="1"/>
      <name val="Tahoma"/>
      <family val="2"/>
    </font>
    <font>
      <b/>
      <sz val="10"/>
      <color indexed="8"/>
      <name val="Arial"/>
      <family val="2"/>
    </font>
    <font>
      <sz val="7"/>
      <color theme="1"/>
      <name val="Calibri"/>
      <family val="2"/>
      <scheme val="minor"/>
    </font>
    <font>
      <sz val="10"/>
      <color indexed="8"/>
      <name val="Arial"/>
      <family val="2"/>
    </font>
    <font>
      <sz val="10"/>
      <name val="Arial"/>
      <family val="2"/>
    </font>
    <font>
      <sz val="11"/>
      <color theme="1"/>
      <name val="Arial"/>
      <family val="2"/>
    </font>
    <font>
      <sz val="11"/>
      <color rgb="FFFF0000"/>
      <name val="Arial"/>
      <family val="2"/>
    </font>
    <font>
      <b/>
      <u/>
      <sz val="11"/>
      <color theme="1"/>
      <name val="Arial"/>
      <family val="2"/>
    </font>
    <font>
      <b/>
      <sz val="11"/>
      <color theme="1"/>
      <name val="Arial"/>
      <family val="2"/>
    </font>
    <font>
      <b/>
      <sz val="14"/>
      <color theme="0"/>
      <name val="Arial"/>
      <family val="2"/>
    </font>
    <font>
      <sz val="11"/>
      <color theme="0"/>
      <name val="Arial"/>
      <family val="2"/>
    </font>
    <font>
      <b/>
      <sz val="11"/>
      <color theme="0"/>
      <name val="Arial"/>
      <family val="2"/>
    </font>
    <font>
      <sz val="10"/>
      <color theme="1"/>
      <name val="Arial"/>
      <family val="2"/>
    </font>
    <font>
      <b/>
      <sz val="16"/>
      <color theme="4"/>
      <name val="Arial"/>
      <family val="2"/>
    </font>
    <font>
      <b/>
      <sz val="18"/>
      <color theme="4"/>
      <name val="Arial"/>
      <family val="2"/>
    </font>
    <font>
      <sz val="11"/>
      <color theme="4"/>
      <name val="Arial"/>
      <family val="2"/>
    </font>
    <font>
      <b/>
      <sz val="10"/>
      <color theme="4"/>
      <name val="Arial"/>
      <family val="2"/>
    </font>
    <font>
      <sz val="10"/>
      <color theme="4"/>
      <name val="Arial"/>
      <family val="2"/>
    </font>
    <font>
      <b/>
      <sz val="12"/>
      <color theme="4"/>
      <name val="Arial"/>
      <family val="2"/>
    </font>
    <font>
      <b/>
      <sz val="9"/>
      <color rgb="FF2E729C"/>
      <name val="Arial"/>
      <family val="2"/>
    </font>
    <font>
      <b/>
      <sz val="10"/>
      <color theme="0"/>
      <name val="Arial"/>
      <family val="2"/>
    </font>
    <font>
      <i/>
      <sz val="10"/>
      <color theme="1"/>
      <name val="Arial"/>
      <family val="2"/>
    </font>
    <font>
      <sz val="8"/>
      <color theme="1"/>
      <name val="Arial"/>
      <family val="2"/>
    </font>
    <font>
      <b/>
      <sz val="18"/>
      <color rgb="FF2E729C"/>
      <name val="Arial"/>
      <family val="2"/>
    </font>
    <font>
      <b/>
      <i/>
      <u/>
      <sz val="8"/>
      <color theme="1"/>
      <name val="Arial"/>
      <family val="2"/>
    </font>
    <font>
      <b/>
      <i/>
      <sz val="10"/>
      <color theme="1"/>
      <name val="Arial"/>
      <family val="2"/>
    </font>
    <font>
      <b/>
      <u/>
      <sz val="10"/>
      <color theme="1"/>
      <name val="Arial"/>
      <family val="2"/>
    </font>
    <font>
      <vertAlign val="superscript"/>
      <sz val="10"/>
      <color theme="1"/>
      <name val="Arial"/>
      <family val="2"/>
    </font>
    <font>
      <vertAlign val="superscript"/>
      <sz val="8"/>
      <color indexed="8"/>
      <name val="Arial"/>
      <family val="2"/>
    </font>
    <font>
      <b/>
      <i/>
      <sz val="11"/>
      <color theme="1"/>
      <name val="Arial"/>
      <family val="2"/>
    </font>
    <font>
      <sz val="10"/>
      <color rgb="FFFF0000"/>
      <name val="Arial"/>
      <family val="2"/>
    </font>
    <font>
      <b/>
      <sz val="10"/>
      <name val="Arial"/>
      <family val="2"/>
    </font>
    <font>
      <sz val="10"/>
      <name val="Tahoma"/>
      <family val="2"/>
    </font>
    <font>
      <sz val="11"/>
      <color rgb="FFFF0000"/>
      <name val="Calibri"/>
      <family val="2"/>
      <scheme val="minor"/>
    </font>
    <font>
      <i/>
      <sz val="10"/>
      <color rgb="FFFF0000"/>
      <name val="Arial"/>
      <family val="2"/>
    </font>
    <font>
      <i/>
      <sz val="10"/>
      <name val="Arial"/>
      <family val="2"/>
    </font>
    <font>
      <u/>
      <sz val="10"/>
      <color theme="1"/>
      <name val="Arial"/>
      <family val="2"/>
    </font>
    <font>
      <b/>
      <vertAlign val="superscript"/>
      <sz val="12"/>
      <color theme="4"/>
      <name val="Arial"/>
      <family val="2"/>
    </font>
  </fonts>
  <fills count="17">
    <fill>
      <patternFill patternType="none"/>
    </fill>
    <fill>
      <patternFill patternType="gray125"/>
    </fill>
    <fill>
      <patternFill patternType="solid">
        <fgColor theme="4"/>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34998626667073579"/>
        <bgColor indexed="64"/>
      </patternFill>
    </fill>
    <fill>
      <patternFill patternType="solid">
        <fgColor theme="5"/>
        <bgColor indexed="64"/>
      </patternFill>
    </fill>
    <fill>
      <patternFill patternType="solid">
        <fgColor rgb="FFCB5F54"/>
        <bgColor indexed="64"/>
      </patternFill>
    </fill>
    <fill>
      <patternFill patternType="solid">
        <fgColor theme="3" tint="0.79998168889431442"/>
        <bgColor indexed="64"/>
      </patternFill>
    </fill>
    <fill>
      <patternFill patternType="lightUp"/>
    </fill>
    <fill>
      <patternFill patternType="lightUp">
        <fgColor theme="0"/>
        <bgColor theme="0"/>
      </patternFill>
    </fill>
    <fill>
      <patternFill patternType="solid">
        <fgColor theme="3" tint="0.79998168889431442"/>
        <bgColor theme="0"/>
      </patternFill>
    </fill>
    <fill>
      <patternFill patternType="solid">
        <fgColor rgb="FFFFFFCC"/>
        <bgColor indexed="64"/>
      </patternFill>
    </fill>
    <fill>
      <patternFill patternType="lightUp">
        <bgColor theme="0"/>
      </patternFill>
    </fill>
  </fills>
  <borders count="73">
    <border>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top style="thin">
        <color theme="4"/>
      </top>
      <bottom/>
      <diagonal/>
    </border>
    <border>
      <left/>
      <right/>
      <top/>
      <bottom style="thin">
        <color theme="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bottom/>
      <diagonal/>
    </border>
    <border>
      <left/>
      <right/>
      <top/>
      <bottom style="medium">
        <color rgb="FFCB5F54"/>
      </bottom>
      <diagonal/>
    </border>
    <border>
      <left/>
      <right style="medium">
        <color rgb="FFCB5F54"/>
      </right>
      <top/>
      <bottom style="medium">
        <color rgb="FFCB5F54"/>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theme="4"/>
      </left>
      <right style="medium">
        <color theme="4"/>
      </right>
      <top style="medium">
        <color theme="4"/>
      </top>
      <bottom style="medium">
        <color theme="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3"/>
      </left>
      <right/>
      <top/>
      <bottom style="thin">
        <color indexed="64"/>
      </bottom>
      <diagonal/>
    </border>
    <border>
      <left/>
      <right style="medium">
        <color theme="3"/>
      </right>
      <top/>
      <bottom style="thin">
        <color indexed="6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top style="thin">
        <color indexed="64"/>
      </top>
      <bottom style="thin">
        <color indexed="64"/>
      </bottom>
      <diagonal/>
    </border>
    <border>
      <left/>
      <right style="medium">
        <color theme="3"/>
      </right>
      <top style="thin">
        <color indexed="64"/>
      </top>
      <bottom style="thin">
        <color indexed="64"/>
      </bottom>
      <diagonal/>
    </border>
    <border>
      <left style="medium">
        <color theme="3"/>
      </left>
      <right style="thin">
        <color indexed="64"/>
      </right>
      <top/>
      <bottom style="thin">
        <color indexed="64"/>
      </bottom>
      <diagonal/>
    </border>
    <border>
      <left/>
      <right style="medium">
        <color theme="3"/>
      </right>
      <top style="thin">
        <color indexed="64"/>
      </top>
      <bottom/>
      <diagonal/>
    </border>
    <border>
      <left style="medium">
        <color theme="3"/>
      </left>
      <right style="thin">
        <color indexed="64"/>
      </right>
      <top/>
      <bottom/>
      <diagonal/>
    </border>
    <border>
      <left style="medium">
        <color theme="3"/>
      </left>
      <right style="thin">
        <color indexed="64"/>
      </right>
      <top style="thin">
        <color indexed="64"/>
      </top>
      <bottom/>
      <diagonal/>
    </border>
    <border>
      <left style="medium">
        <color theme="3"/>
      </left>
      <right style="thin">
        <color indexed="64"/>
      </right>
      <top/>
      <bottom style="medium">
        <color theme="3"/>
      </bottom>
      <diagonal/>
    </border>
    <border>
      <left/>
      <right style="thin">
        <color indexed="64"/>
      </right>
      <top/>
      <bottom style="medium">
        <color theme="3"/>
      </bottom>
      <diagonal/>
    </border>
    <border>
      <left style="thin">
        <color indexed="64"/>
      </left>
      <right style="medium">
        <color theme="3"/>
      </right>
      <top style="thin">
        <color indexed="64"/>
      </top>
      <bottom style="medium">
        <color theme="3"/>
      </bottom>
      <diagonal/>
    </border>
    <border>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509">
    <xf numFmtId="0" fontId="0" fillId="0" borderId="0" xfId="0"/>
    <xf numFmtId="2" fontId="6" fillId="0" borderId="0" xfId="0" applyNumberFormat="1" applyFont="1" applyAlignment="1">
      <alignment vertical="top" wrapText="1"/>
    </xf>
    <xf numFmtId="0" fontId="0" fillId="5" borderId="0" xfId="0" applyFill="1"/>
    <xf numFmtId="0" fontId="0" fillId="6" borderId="0" xfId="0" applyFill="1"/>
    <xf numFmtId="0" fontId="8" fillId="6" borderId="0" xfId="0" applyFont="1" applyFill="1"/>
    <xf numFmtId="0" fontId="9" fillId="6" borderId="0" xfId="0" applyFont="1" applyFill="1"/>
    <xf numFmtId="0" fontId="10" fillId="4" borderId="0" xfId="0" applyFont="1" applyFill="1" applyBorder="1" applyAlignment="1">
      <alignment horizontal="right" vertical="center"/>
    </xf>
    <xf numFmtId="0" fontId="8" fillId="6" borderId="0" xfId="0" applyFont="1" applyFill="1" applyBorder="1"/>
    <xf numFmtId="0" fontId="10" fillId="6" borderId="0" xfId="0" applyFont="1" applyFill="1" applyBorder="1" applyAlignment="1">
      <alignment horizontal="right" vertical="center"/>
    </xf>
    <xf numFmtId="0" fontId="0" fillId="6" borderId="0" xfId="0" applyFill="1" applyBorder="1"/>
    <xf numFmtId="0" fontId="0" fillId="6" borderId="0" xfId="0" applyFill="1" applyBorder="1" applyAlignment="1">
      <alignment horizontal="center"/>
    </xf>
    <xf numFmtId="0" fontId="15" fillId="6" borderId="0" xfId="3" applyFill="1"/>
    <xf numFmtId="0" fontId="2" fillId="6" borderId="0" xfId="0" applyFont="1" applyFill="1"/>
    <xf numFmtId="0" fontId="16" fillId="2" borderId="24" xfId="0" applyFont="1" applyFill="1" applyBorder="1"/>
    <xf numFmtId="0" fontId="8" fillId="0" borderId="0" xfId="0" applyFont="1"/>
    <xf numFmtId="0" fontId="8" fillId="0" borderId="0" xfId="0" applyFont="1" applyFill="1" applyBorder="1"/>
    <xf numFmtId="0" fontId="14" fillId="6" borderId="0" xfId="0" applyFont="1" applyFill="1" applyBorder="1" applyAlignment="1">
      <alignment horizontal="right" wrapText="1"/>
    </xf>
    <xf numFmtId="0" fontId="8" fillId="0" borderId="0" xfId="0" applyFont="1" applyBorder="1" applyAlignment="1">
      <alignment textRotation="90"/>
    </xf>
    <xf numFmtId="0" fontId="8" fillId="0" borderId="0" xfId="0" applyFont="1" applyBorder="1"/>
    <xf numFmtId="3" fontId="8" fillId="6" borderId="0" xfId="0" applyNumberFormat="1" applyFont="1" applyFill="1" applyBorder="1"/>
    <xf numFmtId="0" fontId="14" fillId="6" borderId="0" xfId="0" applyFont="1" applyFill="1"/>
    <xf numFmtId="4" fontId="19" fillId="13" borderId="0" xfId="0" applyNumberFormat="1" applyFont="1" applyFill="1" applyBorder="1" applyAlignment="1" applyProtection="1">
      <alignment horizontal="right" wrapText="1"/>
      <protection locked="0"/>
    </xf>
    <xf numFmtId="3" fontId="19" fillId="13" borderId="0" xfId="0" applyNumberFormat="1" applyFont="1" applyFill="1" applyBorder="1" applyAlignment="1" applyProtection="1">
      <alignment horizontal="right" wrapText="1"/>
      <protection locked="0"/>
    </xf>
    <xf numFmtId="1" fontId="19" fillId="13" borderId="0" xfId="0" applyNumberFormat="1" applyFont="1" applyFill="1" applyBorder="1" applyAlignment="1" applyProtection="1">
      <alignment horizontal="right" wrapText="1"/>
      <protection locked="0"/>
    </xf>
    <xf numFmtId="2" fontId="19" fillId="13" borderId="0" xfId="0" applyNumberFormat="1" applyFont="1" applyFill="1" applyBorder="1" applyAlignment="1" applyProtection="1">
      <alignment horizontal="right" wrapText="1"/>
      <protection locked="0"/>
    </xf>
    <xf numFmtId="2" fontId="8" fillId="6" borderId="0" xfId="0" applyNumberFormat="1" applyFont="1" applyFill="1" applyAlignment="1">
      <alignment horizontal="right"/>
    </xf>
    <xf numFmtId="3" fontId="19" fillId="13" borderId="0" xfId="0" applyNumberFormat="1" applyFont="1" applyFill="1" applyBorder="1" applyAlignment="1" applyProtection="1">
      <alignment horizontal="center" wrapText="1"/>
      <protection locked="0"/>
    </xf>
    <xf numFmtId="0" fontId="16" fillId="2" borderId="25" xfId="0" applyFont="1" applyFill="1" applyBorder="1" applyAlignment="1">
      <alignment horizontal="center" vertical="center" wrapText="1"/>
    </xf>
    <xf numFmtId="0" fontId="16" fillId="6" borderId="0" xfId="0" applyFont="1" applyFill="1"/>
    <xf numFmtId="0" fontId="16" fillId="6" borderId="0" xfId="0" applyFont="1" applyFill="1" applyAlignment="1">
      <alignment horizontal="center" vertical="center"/>
    </xf>
    <xf numFmtId="0" fontId="0" fillId="5" borderId="0" xfId="0" applyFill="1" applyAlignment="1">
      <alignment horizontal="center" vertical="center"/>
    </xf>
    <xf numFmtId="0" fontId="8" fillId="6" borderId="0" xfId="0" applyFont="1" applyFill="1" applyBorder="1" applyAlignment="1">
      <alignment horizontal="center" vertical="center" wrapText="1"/>
    </xf>
    <xf numFmtId="0" fontId="8" fillId="6" borderId="0" xfId="0" applyFont="1" applyFill="1" applyBorder="1" applyAlignment="1">
      <alignment horizontal="center"/>
    </xf>
    <xf numFmtId="0" fontId="16" fillId="6" borderId="0" xfId="0" applyFont="1" applyFill="1" applyBorder="1"/>
    <xf numFmtId="0" fontId="8" fillId="6" borderId="0" xfId="0" applyFont="1" applyFill="1" applyAlignment="1">
      <alignment horizontal="right"/>
    </xf>
    <xf numFmtId="0" fontId="9" fillId="6" borderId="0" xfId="0" applyFont="1" applyFill="1" applyBorder="1" applyAlignment="1">
      <alignment horizontal="center"/>
    </xf>
    <xf numFmtId="0" fontId="8" fillId="0" borderId="0" xfId="0" applyFont="1" applyFill="1"/>
    <xf numFmtId="0" fontId="8" fillId="6" borderId="0" xfId="0" applyFont="1" applyFill="1" applyAlignment="1">
      <alignment horizontal="left" wrapText="1"/>
    </xf>
    <xf numFmtId="0" fontId="8" fillId="0" borderId="0" xfId="0" applyFont="1" applyBorder="1" applyAlignment="1">
      <alignment horizontal="center"/>
    </xf>
    <xf numFmtId="0" fontId="17" fillId="6" borderId="0" xfId="0" applyFont="1" applyFill="1" applyBorder="1" applyAlignment="1"/>
    <xf numFmtId="0" fontId="4" fillId="5" borderId="0" xfId="0" applyFont="1" applyFill="1" applyBorder="1" applyAlignment="1"/>
    <xf numFmtId="0" fontId="9" fillId="6" borderId="0" xfId="0" applyFont="1" applyFill="1" applyBorder="1" applyAlignment="1">
      <alignment textRotation="90" wrapText="1"/>
    </xf>
    <xf numFmtId="0" fontId="2" fillId="5" borderId="0" xfId="0" applyFont="1" applyFill="1" applyBorder="1" applyAlignment="1">
      <alignment textRotation="90" wrapText="1"/>
    </xf>
    <xf numFmtId="0" fontId="8" fillId="0" borderId="0" xfId="0" applyFont="1" applyBorder="1" applyAlignment="1"/>
    <xf numFmtId="0" fontId="21" fillId="5" borderId="0" xfId="0" applyFont="1" applyFill="1" applyBorder="1" applyAlignment="1"/>
    <xf numFmtId="9" fontId="8" fillId="6" borderId="0" xfId="2" applyFont="1" applyFill="1" applyBorder="1"/>
    <xf numFmtId="167" fontId="8" fillId="0" borderId="0" xfId="0" applyNumberFormat="1" applyFont="1" applyFill="1" applyBorder="1" applyAlignment="1">
      <alignment horizontal="center"/>
    </xf>
    <xf numFmtId="0" fontId="21" fillId="0" borderId="0" xfId="0" applyFont="1" applyBorder="1" applyAlignment="1"/>
    <xf numFmtId="0" fontId="0" fillId="5" borderId="0" xfId="0" applyFill="1" applyBorder="1"/>
    <xf numFmtId="0" fontId="9" fillId="5" borderId="0" xfId="0" applyFont="1" applyFill="1" applyBorder="1"/>
    <xf numFmtId="0" fontId="18" fillId="5" borderId="0" xfId="0" applyFont="1" applyFill="1" applyBorder="1"/>
    <xf numFmtId="0" fontId="21" fillId="5" borderId="0" xfId="0" applyFont="1" applyFill="1" applyBorder="1" applyAlignment="1">
      <alignment horizontal="center"/>
    </xf>
    <xf numFmtId="0" fontId="24" fillId="0" borderId="0" xfId="0" applyFont="1"/>
    <xf numFmtId="2" fontId="24" fillId="0" borderId="0" xfId="0" applyNumberFormat="1" applyFont="1" applyAlignment="1"/>
    <xf numFmtId="2" fontId="25" fillId="0" borderId="0" xfId="0" applyNumberFormat="1" applyFont="1" applyAlignment="1"/>
    <xf numFmtId="2" fontId="26" fillId="0" borderId="0" xfId="0" applyNumberFormat="1" applyFont="1" applyAlignment="1"/>
    <xf numFmtId="2" fontId="27" fillId="0" borderId="0" xfId="0" applyNumberFormat="1" applyFont="1" applyAlignment="1"/>
    <xf numFmtId="0" fontId="24" fillId="0" borderId="4" xfId="0" applyFont="1" applyBorder="1"/>
    <xf numFmtId="2" fontId="24" fillId="0" borderId="0" xfId="0" quotePrefix="1" applyNumberFormat="1" applyFont="1" applyAlignment="1"/>
    <xf numFmtId="2" fontId="24" fillId="0" borderId="0" xfId="0" applyNumberFormat="1" applyFont="1" applyAlignment="1">
      <alignment wrapText="1"/>
    </xf>
    <xf numFmtId="2" fontId="5" fillId="0" borderId="5" xfId="0" applyNumberFormat="1" applyFont="1" applyBorder="1" applyAlignment="1"/>
    <xf numFmtId="2" fontId="5" fillId="4" borderId="5" xfId="0" applyNumberFormat="1" applyFont="1" applyFill="1" applyBorder="1" applyAlignment="1">
      <alignment vertical="top" wrapText="1"/>
    </xf>
    <xf numFmtId="2" fontId="6" fillId="4" borderId="5" xfId="0" applyNumberFormat="1" applyFont="1" applyFill="1" applyBorder="1" applyAlignment="1">
      <alignment vertical="top" wrapText="1"/>
    </xf>
    <xf numFmtId="2" fontId="5" fillId="0" borderId="0" xfId="0" applyNumberFormat="1" applyFont="1" applyAlignment="1">
      <alignment vertical="top" wrapText="1"/>
    </xf>
    <xf numFmtId="2" fontId="5" fillId="4" borderId="0" xfId="0" applyNumberFormat="1" applyFont="1" applyFill="1" applyAlignment="1">
      <alignment vertical="top" wrapText="1"/>
    </xf>
    <xf numFmtId="2" fontId="6" fillId="4" borderId="0" xfId="0" applyNumberFormat="1" applyFont="1" applyFill="1" applyAlignment="1">
      <alignment vertical="top" wrapText="1"/>
    </xf>
    <xf numFmtId="2" fontId="5" fillId="0" borderId="0" xfId="0" applyNumberFormat="1" applyFont="1" applyAlignment="1">
      <alignment vertical="top"/>
    </xf>
    <xf numFmtId="2" fontId="5" fillId="4" borderId="0" xfId="0" applyNumberFormat="1" applyFont="1" applyFill="1" applyAlignment="1">
      <alignment vertical="top"/>
    </xf>
    <xf numFmtId="2" fontId="5" fillId="0" borderId="6" xfId="0" applyNumberFormat="1" applyFont="1" applyBorder="1" applyAlignment="1">
      <alignment vertical="top" wrapText="1"/>
    </xf>
    <xf numFmtId="2" fontId="6" fillId="0" borderId="6" xfId="0" applyNumberFormat="1" applyFont="1" applyBorder="1" applyAlignment="1">
      <alignment vertical="top" wrapText="1"/>
    </xf>
    <xf numFmtId="2" fontId="27" fillId="0" borderId="0" xfId="0" applyNumberFormat="1" applyFont="1" applyAlignment="1">
      <alignment vertical="center" wrapText="1"/>
    </xf>
    <xf numFmtId="2" fontId="24" fillId="0" borderId="0" xfId="0" applyNumberFormat="1" applyFont="1" applyAlignment="1">
      <alignment vertical="center" wrapText="1"/>
    </xf>
    <xf numFmtId="0" fontId="24" fillId="5" borderId="0" xfId="0" applyFont="1" applyFill="1"/>
    <xf numFmtId="0" fontId="29" fillId="6" borderId="0" xfId="0" applyFont="1" applyFill="1" applyBorder="1" applyAlignment="1">
      <alignment vertical="center" wrapText="1"/>
    </xf>
    <xf numFmtId="0" fontId="29" fillId="6" borderId="0" xfId="0" applyFont="1" applyFill="1" applyBorder="1"/>
    <xf numFmtId="0" fontId="27" fillId="6" borderId="0" xfId="0" applyFont="1" applyFill="1" applyBorder="1" applyAlignment="1"/>
    <xf numFmtId="0" fontId="24" fillId="6" borderId="0" xfId="0" applyFont="1" applyFill="1" applyBorder="1" applyAlignment="1">
      <alignment horizontal="center" vertical="center"/>
    </xf>
    <xf numFmtId="0" fontId="31" fillId="6" borderId="10" xfId="0" applyFont="1" applyFill="1" applyBorder="1" applyAlignment="1">
      <alignment horizontal="center" vertical="center"/>
    </xf>
    <xf numFmtId="0" fontId="24" fillId="5" borderId="0" xfId="0" applyFont="1" applyFill="1" applyAlignment="1">
      <alignment vertical="center"/>
    </xf>
    <xf numFmtId="0" fontId="24" fillId="6" borderId="0" xfId="0" applyFont="1" applyFill="1"/>
    <xf numFmtId="0" fontId="32" fillId="6" borderId="0" xfId="0" applyFont="1" applyFill="1" applyAlignment="1">
      <alignment horizontal="left" vertical="center"/>
    </xf>
    <xf numFmtId="0" fontId="35" fillId="6" borderId="0" xfId="0" applyFont="1" applyFill="1" applyBorder="1" applyAlignment="1">
      <alignment vertical="center"/>
    </xf>
    <xf numFmtId="0" fontId="31" fillId="6" borderId="0" xfId="0" applyFont="1" applyFill="1" applyBorder="1" applyAlignment="1">
      <alignment vertical="center"/>
    </xf>
    <xf numFmtId="0" fontId="31" fillId="6" borderId="0" xfId="0" applyFont="1" applyFill="1" applyBorder="1" applyAlignment="1">
      <alignment horizontal="left" vertical="center"/>
    </xf>
    <xf numFmtId="0" fontId="31" fillId="6" borderId="0" xfId="0" applyFont="1" applyFill="1" applyBorder="1" applyAlignment="1">
      <alignment horizontal="center" vertical="center"/>
    </xf>
    <xf numFmtId="0" fontId="31" fillId="6" borderId="0" xfId="0" applyFont="1" applyFill="1" applyAlignment="1">
      <alignment vertical="center"/>
    </xf>
    <xf numFmtId="0" fontId="31" fillId="8" borderId="0" xfId="0" applyFont="1" applyFill="1" applyBorder="1" applyAlignment="1">
      <alignment vertical="center"/>
    </xf>
    <xf numFmtId="0" fontId="31" fillId="8" borderId="0" xfId="0" applyFont="1" applyFill="1" applyBorder="1" applyAlignment="1">
      <alignment horizontal="center" vertical="center"/>
    </xf>
    <xf numFmtId="0" fontId="24" fillId="8" borderId="0" xfId="0" applyFont="1" applyFill="1" applyAlignment="1">
      <alignment vertical="center"/>
    </xf>
    <xf numFmtId="0" fontId="31" fillId="6" borderId="0" xfId="0" applyFont="1" applyFill="1" applyAlignment="1">
      <alignment horizontal="center" vertical="center"/>
    </xf>
    <xf numFmtId="0" fontId="31" fillId="6" borderId="0" xfId="0" applyFont="1" applyFill="1"/>
    <xf numFmtId="0" fontId="35" fillId="6" borderId="0" xfId="0" applyFont="1" applyFill="1" applyAlignment="1">
      <alignment vertical="center"/>
    </xf>
    <xf numFmtId="0" fontId="10" fillId="6" borderId="0" xfId="0" applyFont="1" applyFill="1"/>
    <xf numFmtId="0" fontId="31" fillId="6" borderId="0" xfId="0" quotePrefix="1" applyFont="1" applyFill="1"/>
    <xf numFmtId="0" fontId="31" fillId="6" borderId="0" xfId="0" applyFont="1" applyFill="1" applyAlignment="1">
      <alignment horizontal="left" vertical="center"/>
    </xf>
    <xf numFmtId="0" fontId="31" fillId="4" borderId="0" xfId="0" applyFont="1" applyFill="1" applyAlignment="1">
      <alignment vertical="center"/>
    </xf>
    <xf numFmtId="0" fontId="31" fillId="6" borderId="0" xfId="0" applyFont="1" applyFill="1" applyBorder="1"/>
    <xf numFmtId="0" fontId="31" fillId="4" borderId="0" xfId="0" applyFont="1" applyFill="1" applyBorder="1" applyAlignment="1">
      <alignment vertical="center"/>
    </xf>
    <xf numFmtId="0" fontId="31" fillId="4" borderId="0" xfId="0" applyFont="1" applyFill="1"/>
    <xf numFmtId="0" fontId="10" fillId="6" borderId="0" xfId="0" applyFont="1" applyFill="1" applyAlignment="1">
      <alignment vertical="center"/>
    </xf>
    <xf numFmtId="0" fontId="24" fillId="5" borderId="0" xfId="0" applyFont="1" applyFill="1" applyAlignment="1"/>
    <xf numFmtId="0" fontId="37" fillId="6" borderId="0" xfId="0" applyFont="1" applyFill="1" applyAlignment="1">
      <alignment vertical="center"/>
    </xf>
    <xf numFmtId="0" fontId="39" fillId="2" borderId="0" xfId="0" applyFont="1" applyFill="1" applyBorder="1" applyAlignment="1">
      <alignment vertical="center"/>
    </xf>
    <xf numFmtId="0" fontId="31" fillId="2" borderId="0" xfId="0" applyFont="1" applyFill="1" applyAlignment="1">
      <alignment vertical="center"/>
    </xf>
    <xf numFmtId="0" fontId="41" fillId="0" borderId="41" xfId="0" applyFont="1" applyBorder="1"/>
    <xf numFmtId="0" fontId="41" fillId="0" borderId="44" xfId="0" applyFont="1" applyBorder="1"/>
    <xf numFmtId="0" fontId="41" fillId="0" borderId="46" xfId="0" applyFont="1" applyBorder="1"/>
    <xf numFmtId="0" fontId="24" fillId="0" borderId="0" xfId="0" applyFont="1" applyFill="1" applyBorder="1"/>
    <xf numFmtId="0" fontId="24" fillId="0" borderId="0" xfId="0" applyFont="1" applyAlignment="1">
      <alignment vertical="center"/>
    </xf>
    <xf numFmtId="0" fontId="24" fillId="0" borderId="0" xfId="0" applyFont="1" applyFill="1" applyBorder="1" applyAlignment="1">
      <alignment vertical="center"/>
    </xf>
    <xf numFmtId="0" fontId="6" fillId="8" borderId="0" xfId="0" applyFont="1" applyFill="1" applyBorder="1"/>
    <xf numFmtId="0" fontId="31" fillId="6" borderId="26" xfId="0" applyFont="1" applyFill="1" applyBorder="1" applyAlignment="1">
      <alignment vertical="center" wrapText="1"/>
    </xf>
    <xf numFmtId="3" fontId="31" fillId="6" borderId="26" xfId="0" applyNumberFormat="1" applyFont="1" applyFill="1" applyBorder="1" applyAlignment="1" applyProtection="1">
      <alignment vertical="center" wrapText="1"/>
      <protection locked="0"/>
    </xf>
    <xf numFmtId="0" fontId="31" fillId="6" borderId="32" xfId="0" applyFont="1" applyFill="1" applyBorder="1" applyAlignment="1">
      <alignment vertical="center" wrapText="1"/>
    </xf>
    <xf numFmtId="0" fontId="31" fillId="6" borderId="24" xfId="0" applyFont="1" applyFill="1" applyBorder="1" applyAlignment="1">
      <alignment vertical="center"/>
    </xf>
    <xf numFmtId="0" fontId="24" fillId="0" borderId="32" xfId="0" applyFont="1" applyBorder="1" applyAlignment="1">
      <alignment vertical="center" wrapText="1"/>
    </xf>
    <xf numFmtId="0" fontId="43" fillId="0" borderId="0" xfId="0" applyFont="1"/>
    <xf numFmtId="0" fontId="41" fillId="0" borderId="0" xfId="0" applyFont="1"/>
    <xf numFmtId="0" fontId="41" fillId="0" borderId="42" xfId="0" applyFont="1" applyBorder="1"/>
    <xf numFmtId="0" fontId="41" fillId="0" borderId="43" xfId="0" applyFont="1" applyBorder="1"/>
    <xf numFmtId="2" fontId="41" fillId="0" borderId="0" xfId="0" applyNumberFormat="1" applyFont="1"/>
    <xf numFmtId="10" fontId="41" fillId="15" borderId="44" xfId="2" applyNumberFormat="1" applyFont="1" applyFill="1" applyBorder="1"/>
    <xf numFmtId="10" fontId="41" fillId="0" borderId="0" xfId="2" applyNumberFormat="1" applyFont="1" applyBorder="1"/>
    <xf numFmtId="0" fontId="41" fillId="0" borderId="0" xfId="0" applyFont="1" applyBorder="1"/>
    <xf numFmtId="10" fontId="41" fillId="0" borderId="45" xfId="2" applyNumberFormat="1" applyFont="1" applyBorder="1"/>
    <xf numFmtId="0" fontId="41" fillId="0" borderId="45" xfId="0" applyFont="1" applyBorder="1"/>
    <xf numFmtId="10" fontId="41" fillId="0" borderId="0" xfId="0" applyNumberFormat="1" applyFont="1" applyBorder="1"/>
    <xf numFmtId="168" fontId="41" fillId="0" borderId="0" xfId="0" applyNumberFormat="1" applyFont="1"/>
    <xf numFmtId="0" fontId="41" fillId="0" borderId="47" xfId="0" applyFont="1" applyBorder="1"/>
    <xf numFmtId="0" fontId="41" fillId="0" borderId="48" xfId="0" applyFont="1" applyBorder="1"/>
    <xf numFmtId="10" fontId="41" fillId="15" borderId="46" xfId="2" applyNumberFormat="1" applyFont="1" applyFill="1" applyBorder="1"/>
    <xf numFmtId="10" fontId="41" fillId="0" borderId="47" xfId="2" applyNumberFormat="1" applyFont="1" applyBorder="1"/>
    <xf numFmtId="10" fontId="41" fillId="0" borderId="48" xfId="2" applyNumberFormat="1" applyFont="1" applyBorder="1"/>
    <xf numFmtId="9" fontId="41" fillId="0" borderId="0" xfId="2" applyFont="1"/>
    <xf numFmtId="0" fontId="41" fillId="0" borderId="37" xfId="0" applyFont="1" applyBorder="1"/>
    <xf numFmtId="49" fontId="41" fillId="0" borderId="38" xfId="0" applyNumberFormat="1" applyFont="1" applyBorder="1" applyAlignment="1">
      <alignment horizontal="right"/>
    </xf>
    <xf numFmtId="9" fontId="41" fillId="0" borderId="49" xfId="0" applyNumberFormat="1" applyFont="1" applyBorder="1"/>
    <xf numFmtId="0" fontId="41" fillId="0" borderId="0" xfId="0" applyFont="1" applyFill="1" applyBorder="1"/>
    <xf numFmtId="49" fontId="41" fillId="0" borderId="0" xfId="0" applyNumberFormat="1" applyFont="1" applyFill="1" applyBorder="1"/>
    <xf numFmtId="0" fontId="31" fillId="0" borderId="33" xfId="0" applyFont="1" applyBorder="1"/>
    <xf numFmtId="0" fontId="31" fillId="0" borderId="33" xfId="0" applyFont="1" applyBorder="1" applyAlignment="1">
      <alignment wrapText="1"/>
    </xf>
    <xf numFmtId="0" fontId="31" fillId="0" borderId="33" xfId="0" applyFont="1" applyBorder="1" applyAlignment="1">
      <alignment textRotation="90"/>
    </xf>
    <xf numFmtId="4" fontId="10" fillId="6" borderId="24" xfId="0" applyNumberFormat="1" applyFont="1" applyFill="1" applyBorder="1" applyAlignment="1">
      <alignment horizontal="right"/>
    </xf>
    <xf numFmtId="4" fontId="31" fillId="6" borderId="24" xfId="0" applyNumberFormat="1" applyFont="1" applyFill="1" applyBorder="1" applyAlignment="1">
      <alignment horizontal="right"/>
    </xf>
    <xf numFmtId="1" fontId="31" fillId="6" borderId="24" xfId="0" applyNumberFormat="1" applyFont="1" applyFill="1" applyBorder="1" applyAlignment="1">
      <alignment horizontal="right"/>
    </xf>
    <xf numFmtId="2" fontId="31" fillId="0" borderId="24" xfId="0" applyNumberFormat="1" applyFont="1" applyBorder="1" applyAlignment="1">
      <alignment horizontal="right"/>
    </xf>
    <xf numFmtId="2" fontId="31" fillId="6" borderId="24" xfId="0" applyNumberFormat="1" applyFont="1" applyFill="1" applyBorder="1" applyAlignment="1">
      <alignment horizontal="right"/>
    </xf>
    <xf numFmtId="4" fontId="40" fillId="6" borderId="24" xfId="0" applyNumberFormat="1" applyFont="1" applyFill="1" applyBorder="1" applyAlignment="1">
      <alignment horizontal="right"/>
    </xf>
    <xf numFmtId="2" fontId="40" fillId="12" borderId="22" xfId="0" applyNumberFormat="1" applyFont="1" applyFill="1" applyBorder="1" applyAlignment="1" applyProtection="1">
      <alignment horizontal="right" wrapText="1"/>
      <protection locked="0"/>
    </xf>
    <xf numFmtId="2" fontId="40" fillId="12" borderId="36" xfId="0" applyNumberFormat="1" applyFont="1" applyFill="1" applyBorder="1" applyAlignment="1" applyProtection="1">
      <alignment horizontal="right" wrapText="1"/>
      <protection locked="0"/>
    </xf>
    <xf numFmtId="2" fontId="40" fillId="0" borderId="24" xfId="0" applyNumberFormat="1" applyFont="1" applyBorder="1" applyAlignment="1">
      <alignment horizontal="right"/>
    </xf>
    <xf numFmtId="2" fontId="40" fillId="6" borderId="24" xfId="0" applyNumberFormat="1" applyFont="1" applyFill="1" applyBorder="1" applyAlignment="1">
      <alignment horizontal="right"/>
    </xf>
    <xf numFmtId="4" fontId="31" fillId="6" borderId="25" xfId="0" applyNumberFormat="1" applyFont="1" applyFill="1" applyBorder="1" applyAlignment="1">
      <alignment horizontal="right"/>
    </xf>
    <xf numFmtId="1" fontId="31" fillId="6" borderId="26" xfId="0" applyNumberFormat="1" applyFont="1" applyFill="1" applyBorder="1" applyAlignment="1">
      <alignment horizontal="right"/>
    </xf>
    <xf numFmtId="4" fontId="31" fillId="13" borderId="25" xfId="0" applyNumberFormat="1" applyFont="1" applyFill="1" applyBorder="1" applyAlignment="1" applyProtection="1">
      <alignment horizontal="right" wrapText="1"/>
      <protection locked="0"/>
    </xf>
    <xf numFmtId="2" fontId="31" fillId="13" borderId="24" xfId="0" applyNumberFormat="1" applyFont="1" applyFill="1" applyBorder="1" applyAlignment="1" applyProtection="1">
      <alignment horizontal="right" wrapText="1"/>
      <protection locked="0"/>
    </xf>
    <xf numFmtId="0" fontId="31" fillId="6" borderId="24" xfId="0" applyFont="1" applyFill="1" applyBorder="1" applyAlignment="1">
      <alignment horizontal="center"/>
    </xf>
    <xf numFmtId="0" fontId="31" fillId="0" borderId="33" xfId="0" applyFont="1" applyBorder="1" applyAlignment="1">
      <alignment horizontal="center" vertical="center" wrapText="1"/>
    </xf>
    <xf numFmtId="3" fontId="31" fillId="12" borderId="36" xfId="0" applyNumberFormat="1" applyFont="1" applyFill="1" applyBorder="1" applyAlignment="1" applyProtection="1">
      <alignment horizontal="right" wrapText="1"/>
      <protection locked="0"/>
    </xf>
    <xf numFmtId="0" fontId="31" fillId="0" borderId="0" xfId="0" applyFont="1"/>
    <xf numFmtId="0" fontId="40" fillId="6" borderId="0" xfId="0" applyFont="1" applyFill="1" applyBorder="1" applyAlignment="1">
      <alignment horizontal="right" wrapText="1"/>
    </xf>
    <xf numFmtId="0" fontId="40" fillId="6" borderId="0" xfId="0" applyFont="1" applyFill="1"/>
    <xf numFmtId="0" fontId="45" fillId="6" borderId="0" xfId="0" applyFont="1" applyFill="1"/>
    <xf numFmtId="0" fontId="31" fillId="0" borderId="0" xfId="0" applyFont="1" applyBorder="1" applyAlignment="1">
      <alignment horizontal="center"/>
    </xf>
    <xf numFmtId="0" fontId="31" fillId="0" borderId="0" xfId="0" applyFont="1" applyFill="1"/>
    <xf numFmtId="0" fontId="31" fillId="0" borderId="0" xfId="0" applyFont="1" applyFill="1" applyBorder="1"/>
    <xf numFmtId="2" fontId="31" fillId="6" borderId="0" xfId="0" applyNumberFormat="1" applyFont="1" applyFill="1" applyBorder="1"/>
    <xf numFmtId="0" fontId="10" fillId="6" borderId="0" xfId="0" applyFont="1" applyFill="1" applyAlignment="1">
      <alignment horizontal="right"/>
    </xf>
    <xf numFmtId="0" fontId="44" fillId="6" borderId="0" xfId="0" applyFont="1" applyFill="1"/>
    <xf numFmtId="0" fontId="31" fillId="0" borderId="0" xfId="0" applyFont="1" applyFill="1" applyBorder="1" applyAlignment="1">
      <alignment horizontal="center" vertical="center"/>
    </xf>
    <xf numFmtId="0" fontId="40" fillId="6" borderId="0" xfId="0" applyFont="1" applyFill="1" applyAlignment="1">
      <alignment horizontal="left" indent="2"/>
    </xf>
    <xf numFmtId="0" fontId="40" fillId="0" borderId="0" xfId="0" applyFont="1"/>
    <xf numFmtId="0" fontId="31" fillId="6" borderId="0" xfId="0" applyFont="1" applyFill="1" applyAlignment="1">
      <alignment horizontal="right"/>
    </xf>
    <xf numFmtId="0" fontId="40" fillId="0" borderId="0" xfId="0" applyFont="1" applyFill="1"/>
    <xf numFmtId="0" fontId="46" fillId="6" borderId="0" xfId="0" applyFont="1" applyFill="1"/>
    <xf numFmtId="0" fontId="31" fillId="0" borderId="0" xfId="0" applyFont="1" applyFill="1" applyAlignment="1">
      <alignment vertical="top"/>
    </xf>
    <xf numFmtId="0" fontId="24" fillId="6" borderId="0" xfId="0" applyFont="1" applyFill="1" applyBorder="1"/>
    <xf numFmtId="0" fontId="24" fillId="6" borderId="0" xfId="0" applyFont="1" applyFill="1" applyBorder="1" applyAlignment="1">
      <alignment horizontal="left"/>
    </xf>
    <xf numFmtId="0" fontId="42" fillId="6" borderId="0" xfId="0" applyFont="1" applyFill="1"/>
    <xf numFmtId="0" fontId="27" fillId="6" borderId="0" xfId="0" applyFont="1" applyFill="1"/>
    <xf numFmtId="0" fontId="41" fillId="6" borderId="0" xfId="0" applyFont="1" applyFill="1" applyAlignment="1">
      <alignment horizontal="left" vertical="top" wrapText="1"/>
    </xf>
    <xf numFmtId="0" fontId="28" fillId="2" borderId="25" xfId="0" applyFont="1" applyFill="1" applyBorder="1" applyAlignment="1">
      <alignment vertical="center"/>
    </xf>
    <xf numFmtId="0" fontId="24" fillId="6" borderId="0" xfId="0" applyFont="1" applyFill="1" applyBorder="1" applyAlignment="1">
      <alignment vertical="center" wrapText="1"/>
    </xf>
    <xf numFmtId="2" fontId="27" fillId="0" borderId="0" xfId="0" applyNumberFormat="1" applyFont="1" applyAlignment="1">
      <alignment vertical="center" wrapText="1"/>
    </xf>
    <xf numFmtId="2" fontId="24" fillId="0" borderId="0" xfId="0" applyNumberFormat="1" applyFont="1" applyAlignment="1">
      <alignment vertical="center" wrapText="1"/>
    </xf>
    <xf numFmtId="0" fontId="31" fillId="4" borderId="0" xfId="0" applyFont="1" applyFill="1" applyAlignment="1">
      <alignment vertical="center" wrapText="1"/>
    </xf>
    <xf numFmtId="0" fontId="31" fillId="4" borderId="0" xfId="0" applyFont="1" applyFill="1" applyAlignment="1">
      <alignment horizontal="center" vertical="center" wrapText="1"/>
    </xf>
    <xf numFmtId="0" fontId="31" fillId="6" borderId="0" xfId="0" applyFont="1" applyFill="1" applyAlignment="1">
      <alignment vertical="center" wrapText="1"/>
    </xf>
    <xf numFmtId="0" fontId="31" fillId="6" borderId="0" xfId="0" applyFont="1" applyFill="1" applyAlignment="1">
      <alignment horizontal="center" vertical="center" wrapText="1"/>
    </xf>
    <xf numFmtId="0" fontId="25" fillId="6" borderId="0" xfId="0" applyFont="1" applyFill="1" applyBorder="1" applyAlignment="1">
      <alignment horizontal="center"/>
    </xf>
    <xf numFmtId="0" fontId="25" fillId="0" borderId="0" xfId="0" applyFont="1"/>
    <xf numFmtId="0" fontId="25" fillId="6" borderId="0" xfId="0" applyFont="1" applyFill="1" applyBorder="1" applyAlignment="1">
      <alignment horizontal="center"/>
    </xf>
    <xf numFmtId="0" fontId="31" fillId="6" borderId="0" xfId="0" applyFont="1" applyFill="1" applyAlignment="1">
      <alignment vertical="center" wrapText="1"/>
    </xf>
    <xf numFmtId="0" fontId="16" fillId="0" borderId="0" xfId="0" applyFont="1" applyBorder="1" applyAlignment="1">
      <alignment horizontal="center"/>
    </xf>
    <xf numFmtId="2" fontId="24" fillId="5" borderId="0" xfId="0" applyNumberFormat="1" applyFont="1" applyFill="1" applyAlignment="1"/>
    <xf numFmtId="2" fontId="24" fillId="5" borderId="0" xfId="0" applyNumberFormat="1" applyFont="1" applyFill="1" applyAlignment="1">
      <alignment wrapText="1"/>
    </xf>
    <xf numFmtId="2" fontId="48" fillId="0" borderId="0" xfId="0" applyNumberFormat="1" applyFont="1" applyAlignment="1"/>
    <xf numFmtId="2" fontId="6" fillId="0" borderId="0" xfId="0" applyNumberFormat="1" applyFont="1" applyAlignment="1"/>
    <xf numFmtId="0" fontId="24" fillId="6" borderId="0" xfId="0" applyFont="1" applyFill="1" applyAlignment="1">
      <alignment vertical="center"/>
    </xf>
    <xf numFmtId="0" fontId="24" fillId="6" borderId="0" xfId="0" applyFont="1" applyFill="1" applyAlignment="1"/>
    <xf numFmtId="0" fontId="28" fillId="6" borderId="0" xfId="0" applyFont="1" applyFill="1" applyBorder="1" applyAlignment="1">
      <alignment horizontal="center" vertical="center"/>
    </xf>
    <xf numFmtId="4" fontId="31" fillId="6" borderId="50" xfId="0" applyNumberFormat="1" applyFont="1" applyFill="1" applyBorder="1" applyAlignment="1">
      <alignment horizontal="right" vertical="center"/>
    </xf>
    <xf numFmtId="165" fontId="31" fillId="6" borderId="0" xfId="1" applyNumberFormat="1" applyFont="1" applyFill="1" applyBorder="1"/>
    <xf numFmtId="166" fontId="31" fillId="6" borderId="0" xfId="1" applyNumberFormat="1" applyFont="1" applyFill="1" applyBorder="1"/>
    <xf numFmtId="165" fontId="31" fillId="6" borderId="50" xfId="1" applyNumberFormat="1" applyFont="1" applyFill="1" applyBorder="1" applyAlignment="1">
      <alignment vertical="center"/>
    </xf>
    <xf numFmtId="166" fontId="31" fillId="6" borderId="50" xfId="1" applyNumberFormat="1" applyFont="1" applyFill="1" applyBorder="1" applyAlignment="1">
      <alignment vertical="center"/>
    </xf>
    <xf numFmtId="0" fontId="13" fillId="6" borderId="0" xfId="0" applyFont="1" applyFill="1" applyAlignment="1">
      <alignment horizontal="left" wrapText="1"/>
    </xf>
    <xf numFmtId="0" fontId="0" fillId="6" borderId="0" xfId="0" applyFill="1" applyAlignment="1">
      <alignment horizontal="center" vertical="center"/>
    </xf>
    <xf numFmtId="0" fontId="28" fillId="2" borderId="8" xfId="0" applyFont="1" applyFill="1" applyBorder="1" applyAlignment="1">
      <alignment vertical="center"/>
    </xf>
    <xf numFmtId="0" fontId="28" fillId="2" borderId="9" xfId="0" applyFont="1" applyFill="1" applyBorder="1" applyAlignment="1">
      <alignment vertical="center"/>
    </xf>
    <xf numFmtId="0" fontId="28" fillId="6" borderId="0" xfId="0" applyFont="1" applyFill="1" applyBorder="1" applyAlignment="1">
      <alignment vertical="center"/>
    </xf>
    <xf numFmtId="0" fontId="7" fillId="6" borderId="0" xfId="0" applyFont="1" applyFill="1" applyBorder="1" applyAlignment="1">
      <alignment horizontal="center" vertical="center"/>
    </xf>
    <xf numFmtId="4" fontId="31" fillId="13" borderId="0" xfId="0" applyNumberFormat="1" applyFont="1" applyFill="1" applyBorder="1" applyAlignment="1" applyProtection="1">
      <alignment horizontal="right" wrapText="1"/>
      <protection locked="0"/>
    </xf>
    <xf numFmtId="1" fontId="31" fillId="6" borderId="0" xfId="0" applyNumberFormat="1" applyFont="1" applyFill="1" applyBorder="1" applyAlignment="1">
      <alignment horizontal="right"/>
    </xf>
    <xf numFmtId="2" fontId="31" fillId="13" borderId="0" xfId="0" applyNumberFormat="1" applyFont="1" applyFill="1" applyBorder="1" applyAlignment="1" applyProtection="1">
      <alignment horizontal="right" wrapText="1"/>
      <protection locked="0"/>
    </xf>
    <xf numFmtId="2" fontId="31" fillId="6" borderId="0" xfId="0" applyNumberFormat="1" applyFont="1" applyFill="1" applyBorder="1" applyAlignment="1">
      <alignment horizontal="right"/>
    </xf>
    <xf numFmtId="1" fontId="40" fillId="6" borderId="0" xfId="0" applyNumberFormat="1" applyFont="1" applyFill="1" applyBorder="1" applyAlignment="1" applyProtection="1">
      <alignment horizontal="right" wrapText="1"/>
      <protection locked="0"/>
    </xf>
    <xf numFmtId="0" fontId="49" fillId="0" borderId="0" xfId="0" applyFont="1" applyAlignment="1">
      <alignment horizontal="left" wrapText="1"/>
    </xf>
    <xf numFmtId="0" fontId="31" fillId="6" borderId="0" xfId="0" applyFont="1" applyFill="1" applyAlignment="1">
      <alignment wrapText="1"/>
    </xf>
    <xf numFmtId="0" fontId="24" fillId="5" borderId="0" xfId="0" applyFont="1" applyFill="1" applyBorder="1"/>
    <xf numFmtId="0" fontId="24" fillId="5" borderId="0" xfId="0" applyFont="1" applyFill="1" applyBorder="1" applyAlignment="1">
      <alignment vertical="center"/>
    </xf>
    <xf numFmtId="0" fontId="6" fillId="5" borderId="0" xfId="0" applyFont="1" applyFill="1" applyBorder="1"/>
    <xf numFmtId="0" fontId="28" fillId="2" borderId="61" xfId="0" applyFont="1" applyFill="1" applyBorder="1" applyAlignment="1">
      <alignment vertical="center"/>
    </xf>
    <xf numFmtId="0" fontId="28" fillId="2" borderId="62" xfId="0" applyFont="1" applyFill="1" applyBorder="1" applyAlignment="1">
      <alignment vertical="center"/>
    </xf>
    <xf numFmtId="3" fontId="31" fillId="6" borderId="61" xfId="0" applyNumberFormat="1" applyFont="1" applyFill="1" applyBorder="1" applyAlignment="1" applyProtection="1">
      <alignment vertical="center" wrapText="1"/>
      <protection locked="0"/>
    </xf>
    <xf numFmtId="0" fontId="31" fillId="6" borderId="67" xfId="0" applyFont="1" applyFill="1" applyBorder="1" applyAlignment="1">
      <alignment vertical="center" wrapText="1"/>
    </xf>
    <xf numFmtId="0" fontId="31" fillId="6" borderId="61" xfId="0" applyFont="1" applyFill="1" applyBorder="1" applyAlignment="1">
      <alignment vertical="center" wrapText="1"/>
    </xf>
    <xf numFmtId="0" fontId="24" fillId="6" borderId="11" xfId="0" applyFont="1" applyFill="1" applyBorder="1" applyAlignment="1">
      <alignment vertical="center" wrapText="1"/>
    </xf>
    <xf numFmtId="0" fontId="52" fillId="5" borderId="0" xfId="0" applyFont="1" applyFill="1"/>
    <xf numFmtId="0" fontId="25" fillId="0" borderId="35" xfId="0" applyFont="1" applyBorder="1" applyAlignment="1">
      <alignment vertical="center" wrapText="1"/>
    </xf>
    <xf numFmtId="0" fontId="52" fillId="0" borderId="0" xfId="0" applyFont="1"/>
    <xf numFmtId="0" fontId="25" fillId="0" borderId="26" xfId="0" applyFont="1" applyBorder="1" applyAlignment="1">
      <alignment vertical="center" wrapText="1"/>
    </xf>
    <xf numFmtId="2" fontId="6" fillId="0" borderId="0" xfId="0" applyNumberFormat="1" applyFont="1" applyAlignment="1">
      <alignment wrapText="1"/>
    </xf>
    <xf numFmtId="3" fontId="31" fillId="6" borderId="24" xfId="0" applyNumberFormat="1" applyFont="1" applyFill="1" applyBorder="1" applyAlignment="1">
      <alignment horizontal="right"/>
    </xf>
    <xf numFmtId="1" fontId="31" fillId="6" borderId="0" xfId="0" applyNumberFormat="1" applyFont="1" applyFill="1"/>
    <xf numFmtId="1" fontId="40" fillId="16" borderId="22" xfId="0" applyNumberFormat="1" applyFont="1" applyFill="1" applyBorder="1" applyAlignment="1" applyProtection="1">
      <alignment wrapText="1"/>
      <protection locked="0"/>
    </xf>
    <xf numFmtId="1" fontId="40" fillId="16" borderId="72" xfId="0" applyNumberFormat="1" applyFont="1" applyFill="1" applyBorder="1" applyAlignment="1" applyProtection="1">
      <alignment wrapText="1"/>
      <protection locked="0"/>
    </xf>
    <xf numFmtId="1" fontId="53" fillId="16" borderId="22" xfId="0" applyNumberFormat="1" applyFont="1" applyFill="1" applyBorder="1" applyAlignment="1" applyProtection="1">
      <alignment wrapText="1"/>
      <protection locked="0"/>
    </xf>
    <xf numFmtId="1" fontId="53" fillId="16" borderId="72" xfId="0" applyNumberFormat="1" applyFont="1" applyFill="1" applyBorder="1" applyAlignment="1" applyProtection="1">
      <alignment wrapText="1"/>
      <protection locked="0"/>
    </xf>
    <xf numFmtId="0" fontId="31" fillId="6" borderId="64" xfId="0" applyFont="1" applyFill="1" applyBorder="1" applyAlignment="1">
      <alignment vertical="center" wrapText="1"/>
    </xf>
    <xf numFmtId="0" fontId="24" fillId="6" borderId="10" xfId="0" applyFont="1" applyFill="1" applyBorder="1" applyAlignment="1">
      <alignment vertical="center" wrapText="1"/>
    </xf>
    <xf numFmtId="0" fontId="31" fillId="6" borderId="24" xfId="0" applyFont="1" applyFill="1" applyBorder="1" applyAlignment="1">
      <alignment vertical="center" wrapText="1"/>
    </xf>
    <xf numFmtId="0" fontId="31" fillId="6" borderId="62" xfId="0" applyFont="1" applyFill="1" applyBorder="1" applyAlignment="1">
      <alignment vertical="center" wrapText="1"/>
    </xf>
    <xf numFmtId="2" fontId="5" fillId="4" borderId="0" xfId="0" quotePrefix="1" applyNumberFormat="1" applyFont="1" applyFill="1" applyAlignment="1">
      <alignment vertical="top" wrapText="1"/>
    </xf>
    <xf numFmtId="1" fontId="40" fillId="16" borderId="23" xfId="0" applyNumberFormat="1" applyFont="1" applyFill="1" applyBorder="1" applyAlignment="1" applyProtection="1">
      <alignment wrapText="1"/>
      <protection locked="0"/>
    </xf>
    <xf numFmtId="1" fontId="53" fillId="16" borderId="23" xfId="0" applyNumberFormat="1" applyFont="1" applyFill="1" applyBorder="1" applyAlignment="1" applyProtection="1">
      <alignment wrapText="1"/>
      <protection locked="0"/>
    </xf>
    <xf numFmtId="0" fontId="31" fillId="6" borderId="24" xfId="0" applyFont="1" applyFill="1" applyBorder="1" applyAlignment="1">
      <alignment horizontal="left" vertical="center" wrapText="1"/>
    </xf>
    <xf numFmtId="0" fontId="31" fillId="6" borderId="66" xfId="0" applyFont="1" applyFill="1" applyBorder="1" applyAlignment="1">
      <alignment vertical="center" wrapText="1"/>
    </xf>
    <xf numFmtId="0" fontId="31" fillId="6" borderId="61" xfId="0" applyFont="1" applyFill="1" applyBorder="1" applyAlignment="1">
      <alignment vertical="center"/>
    </xf>
    <xf numFmtId="0" fontId="31" fillId="6" borderId="26" xfId="0" applyFont="1" applyFill="1" applyBorder="1" applyAlignment="1">
      <alignment vertical="center"/>
    </xf>
    <xf numFmtId="0" fontId="31" fillId="6" borderId="67" xfId="0" applyFont="1" applyFill="1" applyBorder="1" applyAlignment="1">
      <alignment vertical="center"/>
    </xf>
    <xf numFmtId="0" fontId="31" fillId="6" borderId="24" xfId="0" applyFont="1" applyFill="1" applyBorder="1" applyAlignment="1">
      <alignment wrapText="1"/>
    </xf>
    <xf numFmtId="0" fontId="31" fillId="6" borderId="63" xfId="0" applyFont="1" applyFill="1" applyBorder="1" applyAlignment="1">
      <alignment vertical="center" wrapText="1"/>
    </xf>
    <xf numFmtId="4" fontId="31" fillId="6" borderId="0" xfId="0" applyNumberFormat="1" applyFont="1" applyFill="1" applyBorder="1" applyAlignment="1">
      <alignment horizontal="right"/>
    </xf>
    <xf numFmtId="9" fontId="31" fillId="0" borderId="0" xfId="2" applyFont="1" applyFill="1" applyBorder="1" applyAlignment="1">
      <alignment horizontal="right"/>
    </xf>
    <xf numFmtId="2" fontId="31" fillId="0" borderId="0" xfId="0" applyNumberFormat="1" applyFont="1" applyBorder="1" applyAlignment="1">
      <alignment horizontal="right"/>
    </xf>
    <xf numFmtId="0" fontId="34" fillId="6" borderId="0" xfId="0" applyFont="1" applyFill="1" applyAlignment="1">
      <alignment vertical="center"/>
    </xf>
    <xf numFmtId="0" fontId="36" fillId="6" borderId="0" xfId="0" applyFont="1" applyFill="1" applyAlignment="1">
      <alignment vertical="center"/>
    </xf>
    <xf numFmtId="0" fontId="31" fillId="6" borderId="0" xfId="0" applyFont="1" applyFill="1" applyAlignment="1">
      <alignment vertical="center"/>
    </xf>
    <xf numFmtId="0" fontId="38" fillId="6" borderId="0" xfId="0" applyFont="1" applyFill="1" applyAlignment="1">
      <alignment horizontal="left" vertical="center"/>
    </xf>
    <xf numFmtId="0" fontId="41" fillId="6" borderId="0" xfId="0" applyFont="1" applyFill="1" applyAlignment="1">
      <alignment horizontal="left" wrapText="1"/>
    </xf>
    <xf numFmtId="0" fontId="37" fillId="6" borderId="0" xfId="0" applyFont="1" applyFill="1" applyAlignment="1">
      <alignment horizontal="left" vertical="center" wrapText="1"/>
    </xf>
    <xf numFmtId="0" fontId="8" fillId="0" borderId="0" xfId="0" applyFont="1" applyBorder="1" applyAlignment="1">
      <alignment horizontal="center"/>
    </xf>
    <xf numFmtId="0" fontId="23" fillId="6" borderId="0" xfId="0" applyFont="1" applyFill="1" applyBorder="1" applyAlignment="1">
      <alignment horizontal="center" vertical="center"/>
    </xf>
    <xf numFmtId="4" fontId="31" fillId="6" borderId="0" xfId="0" applyNumberFormat="1" applyFont="1" applyFill="1" applyBorder="1" applyAlignment="1">
      <alignment horizontal="right" vertical="center"/>
    </xf>
    <xf numFmtId="10" fontId="31" fillId="0" borderId="0" xfId="2" applyNumberFormat="1" applyFont="1" applyFill="1" applyBorder="1" applyAlignment="1">
      <alignment horizontal="right" vertical="center"/>
    </xf>
    <xf numFmtId="10" fontId="31" fillId="8" borderId="0" xfId="2" applyNumberFormat="1" applyFont="1" applyFill="1" applyBorder="1" applyAlignment="1">
      <alignment horizontal="right" vertical="center"/>
    </xf>
    <xf numFmtId="10" fontId="31" fillId="6" borderId="0" xfId="2" applyNumberFormat="1" applyFont="1" applyFill="1" applyBorder="1" applyAlignment="1">
      <alignment horizontal="right" vertical="center"/>
    </xf>
    <xf numFmtId="10" fontId="10" fillId="0" borderId="0" xfId="2" applyNumberFormat="1" applyFont="1" applyFill="1" applyBorder="1" applyAlignment="1">
      <alignment vertical="center"/>
    </xf>
    <xf numFmtId="3" fontId="31" fillId="0" borderId="0" xfId="0" applyNumberFormat="1" applyFont="1" applyFill="1" applyBorder="1" applyAlignment="1">
      <alignment vertical="center"/>
    </xf>
    <xf numFmtId="166" fontId="31" fillId="0" borderId="0" xfId="1" applyNumberFormat="1" applyFont="1" applyBorder="1" applyAlignment="1">
      <alignment horizontal="right" vertical="center"/>
    </xf>
    <xf numFmtId="9" fontId="40" fillId="12" borderId="37" xfId="0" applyNumberFormat="1" applyFont="1" applyFill="1" applyBorder="1" applyAlignment="1" applyProtection="1">
      <alignment horizontal="right" wrapText="1"/>
      <protection locked="0"/>
    </xf>
    <xf numFmtId="9" fontId="40" fillId="12" borderId="36" xfId="0" applyNumberFormat="1" applyFont="1" applyFill="1" applyBorder="1" applyAlignment="1" applyProtection="1">
      <alignment horizontal="right" wrapText="1"/>
      <protection locked="0"/>
    </xf>
    <xf numFmtId="3" fontId="10" fillId="0" borderId="50" xfId="2" applyNumberFormat="1" applyFont="1" applyFill="1" applyBorder="1" applyAlignment="1">
      <alignment vertical="center"/>
    </xf>
    <xf numFmtId="3" fontId="10" fillId="6" borderId="24" xfId="0" applyNumberFormat="1" applyFont="1" applyFill="1" applyBorder="1" applyAlignment="1">
      <alignment horizontal="right"/>
    </xf>
    <xf numFmtId="3" fontId="40" fillId="12" borderId="22" xfId="0" applyNumberFormat="1" applyFont="1" applyFill="1" applyBorder="1" applyAlignment="1" applyProtection="1">
      <alignment horizontal="right" wrapText="1"/>
      <protection locked="0"/>
    </xf>
    <xf numFmtId="3" fontId="40" fillId="6" borderId="24" xfId="0" applyNumberFormat="1" applyFont="1" applyFill="1" applyBorder="1" applyAlignment="1">
      <alignment horizontal="right"/>
    </xf>
    <xf numFmtId="3" fontId="31" fillId="6" borderId="36" xfId="2" applyNumberFormat="1" applyFont="1" applyFill="1" applyBorder="1" applyAlignment="1">
      <alignment horizontal="right"/>
    </xf>
    <xf numFmtId="0" fontId="10" fillId="0" borderId="0" xfId="0" applyFont="1"/>
    <xf numFmtId="169" fontId="10" fillId="6" borderId="24" xfId="0" applyNumberFormat="1" applyFont="1" applyFill="1" applyBorder="1" applyAlignment="1">
      <alignment horizontal="right"/>
    </xf>
    <xf numFmtId="169" fontId="31" fillId="0" borderId="24" xfId="2" applyNumberFormat="1" applyFont="1" applyFill="1" applyBorder="1" applyAlignment="1">
      <alignment horizontal="right"/>
    </xf>
    <xf numFmtId="169" fontId="31" fillId="12" borderId="36" xfId="0" applyNumberFormat="1" applyFont="1" applyFill="1" applyBorder="1" applyAlignment="1" applyProtection="1">
      <alignment horizontal="right" wrapText="1"/>
      <protection locked="0"/>
    </xf>
    <xf numFmtId="169" fontId="31" fillId="6" borderId="24" xfId="0" applyNumberFormat="1" applyFont="1" applyFill="1" applyBorder="1" applyAlignment="1">
      <alignment horizontal="right"/>
    </xf>
    <xf numFmtId="169" fontId="40" fillId="6" borderId="24" xfId="0" applyNumberFormat="1" applyFont="1" applyFill="1" applyBorder="1" applyAlignment="1">
      <alignment horizontal="right"/>
    </xf>
    <xf numFmtId="169" fontId="50" fillId="6" borderId="24" xfId="2" applyNumberFormat="1" applyFont="1" applyFill="1" applyBorder="1" applyAlignment="1">
      <alignment horizontal="right"/>
    </xf>
    <xf numFmtId="169" fontId="23" fillId="6" borderId="24" xfId="2" applyNumberFormat="1" applyFont="1" applyFill="1" applyBorder="1" applyAlignment="1">
      <alignment horizontal="right"/>
    </xf>
    <xf numFmtId="169" fontId="54" fillId="6" borderId="24" xfId="2" applyNumberFormat="1" applyFont="1" applyFill="1" applyBorder="1" applyAlignment="1">
      <alignment horizontal="right"/>
    </xf>
    <xf numFmtId="169" fontId="31" fillId="6" borderId="36" xfId="2" applyNumberFormat="1" applyFont="1" applyFill="1" applyBorder="1" applyAlignment="1">
      <alignment horizontal="right"/>
    </xf>
    <xf numFmtId="169" fontId="31" fillId="6" borderId="50" xfId="0" applyNumberFormat="1" applyFont="1" applyFill="1" applyBorder="1" applyAlignment="1">
      <alignment horizontal="right" vertical="center"/>
    </xf>
    <xf numFmtId="169" fontId="31" fillId="6" borderId="0" xfId="0" applyNumberFormat="1" applyFont="1" applyFill="1"/>
    <xf numFmtId="169" fontId="10" fillId="0" borderId="50" xfId="2" applyNumberFormat="1" applyFont="1" applyFill="1" applyBorder="1" applyAlignment="1">
      <alignment vertical="center"/>
    </xf>
    <xf numFmtId="0" fontId="40" fillId="6" borderId="0" xfId="0" applyFont="1" applyFill="1" applyBorder="1" applyAlignment="1">
      <alignment vertical="center" wrapText="1"/>
    </xf>
    <xf numFmtId="166" fontId="31" fillId="6" borderId="0" xfId="1" applyNumberFormat="1" applyFont="1" applyFill="1" applyBorder="1" applyAlignment="1">
      <alignment vertical="center"/>
    </xf>
    <xf numFmtId="0" fontId="31" fillId="6" borderId="0" xfId="0" applyFont="1" applyFill="1" applyBorder="1" applyAlignment="1">
      <alignment vertical="center" wrapText="1"/>
    </xf>
    <xf numFmtId="0" fontId="31" fillId="0" borderId="0" xfId="0" applyFont="1" applyAlignment="1">
      <alignment vertical="center"/>
    </xf>
    <xf numFmtId="0" fontId="31" fillId="6" borderId="0" xfId="0" applyFont="1" applyFill="1" applyBorder="1" applyAlignment="1">
      <alignment vertical="center"/>
    </xf>
    <xf numFmtId="165" fontId="10" fillId="6" borderId="50" xfId="1" applyNumberFormat="1" applyFont="1" applyFill="1" applyBorder="1" applyAlignment="1">
      <alignment vertical="center"/>
    </xf>
    <xf numFmtId="166" fontId="10" fillId="6" borderId="50" xfId="1" applyNumberFormat="1" applyFont="1" applyFill="1" applyBorder="1" applyAlignment="1">
      <alignment vertical="center"/>
    </xf>
    <xf numFmtId="2" fontId="24" fillId="0" borderId="0" xfId="0" quotePrefix="1" applyNumberFormat="1" applyFont="1" applyAlignment="1">
      <alignment vertical="top" wrapText="1"/>
    </xf>
    <xf numFmtId="0" fontId="31" fillId="6" borderId="65" xfId="0" applyFont="1" applyFill="1" applyBorder="1" applyAlignment="1">
      <alignment vertical="center" wrapText="1"/>
    </xf>
    <xf numFmtId="0" fontId="24" fillId="6" borderId="61" xfId="0" applyFont="1" applyFill="1" applyBorder="1" applyAlignment="1">
      <alignment vertical="center" wrapText="1"/>
    </xf>
    <xf numFmtId="0" fontId="24" fillId="6" borderId="26" xfId="0" applyFont="1" applyFill="1" applyBorder="1" applyAlignment="1">
      <alignment vertical="center" wrapText="1"/>
    </xf>
    <xf numFmtId="0" fontId="31" fillId="6" borderId="61" xfId="0" applyFont="1" applyFill="1" applyBorder="1" applyAlignment="1">
      <alignment horizontal="left" vertical="center" wrapText="1"/>
    </xf>
    <xf numFmtId="0" fontId="24" fillId="6" borderId="63" xfId="0" applyFont="1" applyFill="1" applyBorder="1" applyAlignment="1">
      <alignment vertical="center" wrapText="1"/>
    </xf>
    <xf numFmtId="0" fontId="24" fillId="6" borderId="66" xfId="0" applyFont="1" applyFill="1" applyBorder="1" applyAlignment="1">
      <alignment vertical="center" wrapText="1"/>
    </xf>
    <xf numFmtId="0" fontId="31" fillId="6" borderId="60" xfId="0" applyFont="1" applyFill="1" applyBorder="1" applyAlignment="1">
      <alignment vertical="center" wrapText="1"/>
    </xf>
    <xf numFmtId="0" fontId="27" fillId="6" borderId="61" xfId="0" applyFont="1" applyFill="1" applyBorder="1" applyAlignment="1">
      <alignment vertical="center"/>
    </xf>
    <xf numFmtId="0" fontId="24" fillId="6" borderId="25" xfId="0" applyFont="1" applyFill="1" applyBorder="1" applyAlignment="1">
      <alignment vertical="center" wrapText="1"/>
    </xf>
    <xf numFmtId="0" fontId="24" fillId="6" borderId="64" xfId="0" applyFont="1" applyFill="1" applyBorder="1" applyAlignment="1">
      <alignment vertical="center" wrapText="1"/>
    </xf>
    <xf numFmtId="0" fontId="31" fillId="6" borderId="68" xfId="0" applyFont="1" applyFill="1" applyBorder="1" applyAlignment="1">
      <alignment vertical="center" wrapText="1"/>
    </xf>
    <xf numFmtId="0" fontId="31" fillId="6" borderId="29" xfId="0" applyFont="1" applyFill="1" applyBorder="1" applyAlignment="1">
      <alignment vertical="center" wrapText="1"/>
    </xf>
    <xf numFmtId="0" fontId="31" fillId="6" borderId="35" xfId="0" applyFont="1" applyFill="1" applyBorder="1" applyAlignment="1">
      <alignment vertical="center" wrapText="1"/>
    </xf>
    <xf numFmtId="0" fontId="24" fillId="6" borderId="39" xfId="0" applyFont="1" applyFill="1" applyBorder="1" applyAlignment="1">
      <alignment vertical="center" wrapText="1"/>
    </xf>
    <xf numFmtId="0" fontId="24" fillId="6" borderId="63" xfId="0" applyFont="1" applyFill="1" applyBorder="1" applyAlignment="1">
      <alignment vertical="center"/>
    </xf>
    <xf numFmtId="0" fontId="31" fillId="6" borderId="69" xfId="0" applyFont="1" applyFill="1" applyBorder="1" applyAlignment="1">
      <alignment vertical="center" wrapText="1"/>
    </xf>
    <xf numFmtId="0" fontId="31" fillId="6" borderId="70" xfId="0" applyFont="1" applyFill="1" applyBorder="1" applyAlignment="1">
      <alignment vertical="center" wrapText="1"/>
    </xf>
    <xf numFmtId="0" fontId="31" fillId="6" borderId="71" xfId="0" applyFont="1" applyFill="1" applyBorder="1" applyAlignment="1">
      <alignment vertical="center" wrapText="1"/>
    </xf>
    <xf numFmtId="0" fontId="31" fillId="6" borderId="63" xfId="0" applyFont="1" applyFill="1" applyBorder="1" applyAlignment="1">
      <alignment vertical="center"/>
    </xf>
    <xf numFmtId="0" fontId="31" fillId="6" borderId="39" xfId="0" applyFont="1" applyFill="1" applyBorder="1" applyAlignment="1">
      <alignment vertical="center"/>
    </xf>
    <xf numFmtId="0" fontId="49" fillId="6" borderId="64" xfId="0" applyFont="1" applyFill="1" applyBorder="1" applyAlignment="1">
      <alignment vertical="center"/>
    </xf>
    <xf numFmtId="0" fontId="24" fillId="6" borderId="59" xfId="0" applyFont="1" applyFill="1" applyBorder="1" applyAlignment="1">
      <alignment vertical="center" wrapText="1"/>
    </xf>
    <xf numFmtId="0" fontId="24" fillId="6" borderId="40" xfId="0" applyFont="1" applyFill="1" applyBorder="1" applyAlignment="1">
      <alignment vertical="center" wrapText="1"/>
    </xf>
    <xf numFmtId="0" fontId="25" fillId="6" borderId="60" xfId="0" applyFont="1" applyFill="1" applyBorder="1" applyAlignment="1">
      <alignment vertical="center" wrapText="1"/>
    </xf>
    <xf numFmtId="2" fontId="28" fillId="2" borderId="7" xfId="0" applyNumberFormat="1" applyFont="1" applyFill="1" applyBorder="1" applyAlignment="1">
      <alignment horizontal="center" vertical="center"/>
    </xf>
    <xf numFmtId="2" fontId="28" fillId="2" borderId="8" xfId="0" applyNumberFormat="1" applyFont="1" applyFill="1" applyBorder="1" applyAlignment="1">
      <alignment horizontal="center" vertical="center"/>
    </xf>
    <xf numFmtId="2" fontId="28" fillId="2" borderId="9" xfId="0" applyNumberFormat="1" applyFont="1" applyFill="1" applyBorder="1" applyAlignment="1">
      <alignment horizontal="center" vertical="center"/>
    </xf>
    <xf numFmtId="2" fontId="28" fillId="2" borderId="0" xfId="0" applyNumberFormat="1" applyFont="1" applyFill="1" applyAlignment="1">
      <alignment horizontal="center"/>
    </xf>
    <xf numFmtId="2" fontId="6" fillId="3" borderId="1" xfId="0" quotePrefix="1" applyNumberFormat="1" applyFont="1" applyFill="1" applyBorder="1" applyAlignment="1">
      <alignment horizontal="left" vertical="top" wrapText="1"/>
    </xf>
    <xf numFmtId="2" fontId="6" fillId="3" borderId="2" xfId="0" quotePrefix="1" applyNumberFormat="1" applyFont="1" applyFill="1" applyBorder="1" applyAlignment="1">
      <alignment horizontal="left" vertical="top" wrapText="1"/>
    </xf>
    <xf numFmtId="2" fontId="6" fillId="3" borderId="3" xfId="0" quotePrefix="1" applyNumberFormat="1" applyFont="1" applyFill="1" applyBorder="1" applyAlignment="1">
      <alignment horizontal="left" vertical="top" wrapText="1"/>
    </xf>
    <xf numFmtId="2" fontId="24" fillId="6" borderId="0" xfId="0" applyNumberFormat="1" applyFont="1" applyFill="1" applyAlignment="1">
      <alignment horizontal="left" vertical="center" wrapText="1"/>
    </xf>
    <xf numFmtId="2" fontId="27" fillId="6" borderId="0" xfId="0" applyNumberFormat="1" applyFont="1" applyFill="1" applyAlignment="1">
      <alignment horizontal="left" vertical="center" wrapText="1"/>
    </xf>
    <xf numFmtId="2" fontId="27" fillId="0" borderId="0" xfId="0" applyNumberFormat="1" applyFont="1" applyAlignment="1">
      <alignment horizontal="left" vertical="center" wrapText="1"/>
    </xf>
    <xf numFmtId="2" fontId="5" fillId="0" borderId="0" xfId="0" applyNumberFormat="1" applyFont="1" applyAlignment="1">
      <alignment horizontal="left" vertical="center" wrapText="1"/>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5" fillId="6" borderId="0" xfId="0" applyFont="1" applyFill="1" applyBorder="1" applyAlignment="1">
      <alignment horizontal="center"/>
    </xf>
    <xf numFmtId="0" fontId="30" fillId="7" borderId="0" xfId="0" applyFont="1" applyFill="1" applyBorder="1" applyAlignment="1">
      <alignment horizontal="center" vertical="center"/>
    </xf>
    <xf numFmtId="0" fontId="10" fillId="6" borderId="0" xfId="0" applyFont="1" applyFill="1" applyBorder="1" applyAlignment="1">
      <alignment horizontal="left" vertical="center"/>
    </xf>
    <xf numFmtId="0" fontId="23" fillId="6" borderId="7"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7" xfId="0" quotePrefix="1" applyFont="1" applyFill="1" applyBorder="1" applyAlignment="1">
      <alignment horizontal="center" vertical="center"/>
    </xf>
    <xf numFmtId="0" fontId="23" fillId="6" borderId="8" xfId="0" applyFont="1" applyFill="1" applyBorder="1" applyAlignment="1">
      <alignment horizontal="center" vertical="center"/>
    </xf>
    <xf numFmtId="0" fontId="31" fillId="6" borderId="0" xfId="0" applyFont="1" applyFill="1" applyBorder="1" applyAlignment="1">
      <alignment horizontal="left" vertical="center"/>
    </xf>
    <xf numFmtId="0" fontId="33" fillId="6" borderId="0" xfId="0" applyFont="1" applyFill="1" applyAlignment="1">
      <alignment vertical="center"/>
    </xf>
    <xf numFmtId="0" fontId="34" fillId="6" borderId="0" xfId="0" applyFont="1" applyFill="1" applyAlignment="1">
      <alignment vertical="center"/>
    </xf>
    <xf numFmtId="0" fontId="35" fillId="6" borderId="0" xfId="0" applyFont="1" applyFill="1" applyAlignment="1">
      <alignment vertical="center"/>
    </xf>
    <xf numFmtId="0" fontId="36" fillId="6" borderId="0" xfId="0" applyFont="1" applyFill="1" applyAlignment="1">
      <alignment vertical="center"/>
    </xf>
    <xf numFmtId="0" fontId="23" fillId="6" borderId="0" xfId="0" applyFont="1" applyFill="1" applyBorder="1" applyAlignment="1">
      <alignment horizontal="left" vertical="center"/>
    </xf>
    <xf numFmtId="0" fontId="23" fillId="6" borderId="0" xfId="0" applyFont="1" applyFill="1" applyBorder="1" applyAlignment="1">
      <alignment horizontal="left" vertical="center" wrapText="1"/>
    </xf>
    <xf numFmtId="0" fontId="31" fillId="8" borderId="0" xfId="0" applyFont="1" applyFill="1" applyBorder="1" applyAlignment="1">
      <alignment horizontal="left" vertical="center" wrapText="1"/>
    </xf>
    <xf numFmtId="0" fontId="31" fillId="6" borderId="0" xfId="0" applyFont="1" applyFill="1" applyBorder="1" applyAlignment="1">
      <alignment horizontal="left" vertical="center" wrapText="1"/>
    </xf>
    <xf numFmtId="0" fontId="10" fillId="4" borderId="0" xfId="0" applyFont="1" applyFill="1" applyAlignment="1">
      <alignment vertical="center" wrapText="1"/>
    </xf>
    <xf numFmtId="0" fontId="10" fillId="4" borderId="0" xfId="0" applyFont="1" applyFill="1" applyAlignment="1">
      <alignment vertical="center"/>
    </xf>
    <xf numFmtId="0" fontId="31" fillId="6" borderId="0" xfId="0" applyFont="1" applyFill="1" applyAlignment="1">
      <alignment vertical="center" wrapText="1"/>
    </xf>
    <xf numFmtId="0" fontId="31" fillId="6" borderId="0" xfId="0" applyFont="1" applyFill="1" applyAlignment="1">
      <alignment vertical="center"/>
    </xf>
    <xf numFmtId="0" fontId="10" fillId="6" borderId="0" xfId="0" applyFont="1" applyFill="1" applyAlignment="1">
      <alignment vertical="center" wrapText="1"/>
    </xf>
    <xf numFmtId="0" fontId="10" fillId="6" borderId="0" xfId="0" applyFont="1" applyFill="1" applyAlignment="1">
      <alignment vertical="center"/>
    </xf>
    <xf numFmtId="0" fontId="31" fillId="4" borderId="0" xfId="0" applyFont="1" applyFill="1" applyAlignment="1">
      <alignment vertical="center"/>
    </xf>
    <xf numFmtId="0" fontId="38" fillId="6" borderId="0" xfId="0" applyFont="1" applyFill="1" applyAlignment="1">
      <alignment horizontal="left" vertical="center"/>
    </xf>
    <xf numFmtId="0" fontId="31" fillId="4" borderId="0" xfId="0" applyFont="1" applyFill="1" applyAlignment="1">
      <alignment vertical="center" wrapText="1"/>
    </xf>
    <xf numFmtId="0" fontId="35" fillId="6" borderId="0" xfId="0" applyFont="1" applyFill="1" applyAlignment="1"/>
    <xf numFmtId="0" fontId="36" fillId="6" borderId="0" xfId="0" applyFont="1" applyFill="1" applyAlignment="1"/>
    <xf numFmtId="0" fontId="31" fillId="6" borderId="0" xfId="0" applyFont="1" applyFill="1" applyBorder="1" applyAlignment="1">
      <alignment vertical="center"/>
    </xf>
    <xf numFmtId="0" fontId="41" fillId="6" borderId="0" xfId="0" applyFont="1" applyFill="1" applyAlignment="1">
      <alignment horizontal="left" wrapText="1"/>
    </xf>
    <xf numFmtId="0" fontId="37" fillId="6" borderId="0" xfId="0" applyFont="1" applyFill="1" applyAlignment="1">
      <alignment horizontal="left" vertical="center" wrapText="1"/>
    </xf>
    <xf numFmtId="0" fontId="39" fillId="2" borderId="0" xfId="0" applyFont="1" applyFill="1" applyBorder="1" applyAlignment="1">
      <alignment vertical="center"/>
    </xf>
    <xf numFmtId="0" fontId="31" fillId="2" borderId="0" xfId="0" applyFont="1" applyFill="1" applyAlignment="1">
      <alignment vertical="center"/>
    </xf>
    <xf numFmtId="0" fontId="40" fillId="9" borderId="12" xfId="0" applyFont="1" applyFill="1" applyBorder="1" applyAlignment="1">
      <alignment vertical="center" wrapText="1"/>
    </xf>
    <xf numFmtId="0" fontId="40" fillId="9" borderId="13" xfId="0" applyFont="1" applyFill="1" applyBorder="1" applyAlignment="1">
      <alignment vertical="center" wrapText="1"/>
    </xf>
    <xf numFmtId="0" fontId="31" fillId="0" borderId="0" xfId="0" applyFont="1" applyAlignment="1">
      <alignment vertical="center"/>
    </xf>
    <xf numFmtId="166" fontId="31" fillId="0" borderId="14" xfId="1" applyNumberFormat="1" applyFont="1" applyBorder="1" applyAlignment="1">
      <alignment horizontal="right" vertical="center"/>
    </xf>
    <xf numFmtId="166" fontId="31" fillId="0" borderId="15" xfId="1" applyNumberFormat="1" applyFont="1" applyBorder="1" applyAlignment="1">
      <alignment horizontal="right" vertical="center"/>
    </xf>
    <xf numFmtId="166" fontId="31" fillId="0" borderId="16" xfId="1" applyNumberFormat="1" applyFont="1" applyBorder="1" applyAlignment="1">
      <alignment horizontal="right" vertical="center"/>
    </xf>
    <xf numFmtId="166" fontId="31" fillId="0" borderId="17" xfId="1" applyNumberFormat="1" applyFont="1" applyBorder="1" applyAlignment="1">
      <alignment horizontal="right" vertical="center"/>
    </xf>
    <xf numFmtId="166" fontId="31" fillId="0" borderId="18" xfId="1" applyNumberFormat="1" applyFont="1" applyBorder="1" applyAlignment="1">
      <alignment horizontal="right" vertical="center"/>
    </xf>
    <xf numFmtId="166" fontId="31" fillId="0" borderId="19" xfId="1" applyNumberFormat="1" applyFont="1" applyBorder="1" applyAlignment="1">
      <alignment horizontal="right" vertical="center"/>
    </xf>
    <xf numFmtId="0" fontId="31" fillId="6" borderId="0" xfId="0" applyFont="1" applyFill="1" applyBorder="1" applyAlignment="1">
      <alignment vertical="center" wrapText="1"/>
    </xf>
    <xf numFmtId="166" fontId="40" fillId="10" borderId="20" xfId="1" applyNumberFormat="1" applyFont="1" applyFill="1" applyBorder="1" applyAlignment="1">
      <alignment vertical="center" wrapText="1"/>
    </xf>
    <xf numFmtId="166" fontId="31" fillId="10" borderId="20" xfId="1" applyNumberFormat="1" applyFont="1" applyFill="1" applyBorder="1" applyAlignment="1">
      <alignment vertical="center"/>
    </xf>
    <xf numFmtId="166" fontId="31" fillId="10" borderId="21" xfId="1" applyNumberFormat="1" applyFont="1" applyFill="1" applyBorder="1" applyAlignment="1">
      <alignment vertical="center"/>
    </xf>
    <xf numFmtId="1" fontId="40" fillId="13" borderId="25" xfId="0" applyNumberFormat="1" applyFont="1" applyFill="1" applyBorder="1" applyAlignment="1" applyProtection="1">
      <alignment horizontal="right" vertical="center" wrapText="1"/>
      <protection locked="0"/>
    </xf>
    <xf numFmtId="1" fontId="40" fillId="13" borderId="26" xfId="0" applyNumberFormat="1" applyFont="1" applyFill="1" applyBorder="1" applyAlignment="1" applyProtection="1">
      <alignment horizontal="right" vertical="center" wrapText="1"/>
      <protection locked="0"/>
    </xf>
    <xf numFmtId="2" fontId="40" fillId="13" borderId="25" xfId="0" applyNumberFormat="1" applyFont="1" applyFill="1" applyBorder="1" applyAlignment="1" applyProtection="1">
      <alignment horizontal="right" vertical="center" wrapText="1"/>
      <protection locked="0"/>
    </xf>
    <xf numFmtId="2" fontId="40" fillId="13" borderId="26" xfId="0" applyNumberFormat="1" applyFont="1" applyFill="1" applyBorder="1" applyAlignment="1" applyProtection="1">
      <alignment horizontal="right" vertical="center" wrapText="1"/>
      <protection locked="0"/>
    </xf>
    <xf numFmtId="0" fontId="17" fillId="11" borderId="25" xfId="0" applyFont="1" applyFill="1" applyBorder="1" applyAlignment="1">
      <alignment horizontal="center"/>
    </xf>
    <xf numFmtId="0" fontId="17" fillId="11" borderId="26" xfId="0" applyFont="1" applyFill="1" applyBorder="1" applyAlignment="1">
      <alignment horizontal="center"/>
    </xf>
    <xf numFmtId="0" fontId="40" fillId="6" borderId="0" xfId="0" applyFont="1" applyFill="1" applyBorder="1" applyAlignment="1">
      <alignment horizontal="left" wrapText="1"/>
    </xf>
    <xf numFmtId="0" fontId="40" fillId="6" borderId="32" xfId="0" applyFont="1" applyFill="1" applyBorder="1" applyAlignment="1">
      <alignment horizontal="left" wrapText="1"/>
    </xf>
    <xf numFmtId="0" fontId="17" fillId="11" borderId="28" xfId="0" applyFont="1" applyFill="1" applyBorder="1" applyAlignment="1">
      <alignment horizontal="center" textRotation="90" wrapText="1"/>
    </xf>
    <xf numFmtId="0" fontId="17" fillId="11" borderId="29" xfId="0" applyFont="1" applyFill="1" applyBorder="1" applyAlignment="1">
      <alignment horizontal="center" textRotation="90" wrapText="1"/>
    </xf>
    <xf numFmtId="0" fontId="17" fillId="11" borderId="31" xfId="0" applyFont="1" applyFill="1" applyBorder="1" applyAlignment="1">
      <alignment horizontal="center" textRotation="90" wrapText="1"/>
    </xf>
    <xf numFmtId="0" fontId="17" fillId="11" borderId="32" xfId="0" applyFont="1" applyFill="1" applyBorder="1" applyAlignment="1">
      <alignment horizontal="center" textRotation="90" wrapText="1"/>
    </xf>
    <xf numFmtId="0" fontId="17" fillId="11" borderId="34" xfId="0" applyFont="1" applyFill="1" applyBorder="1" applyAlignment="1">
      <alignment horizontal="center" textRotation="90" wrapText="1"/>
    </xf>
    <xf numFmtId="0" fontId="17" fillId="11" borderId="35" xfId="0" applyFont="1" applyFill="1" applyBorder="1" applyAlignment="1">
      <alignment horizontal="center" textRotation="90" wrapText="1"/>
    </xf>
    <xf numFmtId="1" fontId="31" fillId="13" borderId="51" xfId="0" applyNumberFormat="1" applyFont="1" applyFill="1" applyBorder="1" applyAlignment="1" applyProtection="1">
      <alignment horizontal="right" vertical="center" wrapText="1"/>
      <protection locked="0"/>
    </xf>
    <xf numFmtId="1" fontId="31" fillId="13" borderId="26" xfId="0" applyNumberFormat="1" applyFont="1" applyFill="1" applyBorder="1" applyAlignment="1" applyProtection="1">
      <alignment horizontal="right" vertical="center" wrapText="1"/>
      <protection locked="0"/>
    </xf>
    <xf numFmtId="2" fontId="31" fillId="13" borderId="25" xfId="0" applyNumberFormat="1" applyFont="1" applyFill="1" applyBorder="1" applyAlignment="1" applyProtection="1">
      <alignment horizontal="right" vertical="center" wrapText="1"/>
      <protection locked="0"/>
    </xf>
    <xf numFmtId="2" fontId="31" fillId="13" borderId="26" xfId="0" applyNumberFormat="1" applyFont="1" applyFill="1" applyBorder="1" applyAlignment="1" applyProtection="1">
      <alignment horizontal="right" vertical="center" wrapText="1"/>
      <protection locked="0"/>
    </xf>
    <xf numFmtId="0" fontId="31" fillId="0" borderId="25" xfId="0" applyFont="1" applyBorder="1" applyAlignment="1">
      <alignment horizontal="center"/>
    </xf>
    <xf numFmtId="0" fontId="31" fillId="0" borderId="26" xfId="0" applyFont="1" applyBorder="1" applyAlignment="1">
      <alignment horizontal="center"/>
    </xf>
    <xf numFmtId="0" fontId="40" fillId="6" borderId="0" xfId="0" applyFont="1" applyFill="1" applyAlignment="1">
      <alignment horizontal="left"/>
    </xf>
    <xf numFmtId="0" fontId="40" fillId="6" borderId="32" xfId="0" applyFont="1" applyFill="1" applyBorder="1" applyAlignment="1">
      <alignment horizontal="left"/>
    </xf>
    <xf numFmtId="1" fontId="31" fillId="13" borderId="25" xfId="0" applyNumberFormat="1" applyFont="1" applyFill="1" applyBorder="1" applyAlignment="1" applyProtection="1">
      <alignment horizontal="right" vertical="center" wrapText="1"/>
      <protection locked="0"/>
    </xf>
    <xf numFmtId="0" fontId="23" fillId="6" borderId="0" xfId="0" applyFont="1" applyFill="1" applyAlignment="1">
      <alignment horizontal="left" wrapText="1"/>
    </xf>
    <xf numFmtId="0" fontId="23" fillId="0" borderId="0" xfId="0" applyFont="1" applyAlignment="1">
      <alignment horizontal="left" wrapText="1"/>
    </xf>
    <xf numFmtId="3" fontId="19" fillId="14" borderId="25" xfId="0" applyNumberFormat="1" applyFont="1" applyFill="1" applyBorder="1" applyAlignment="1" applyProtection="1">
      <alignment horizontal="center" vertical="center" wrapText="1"/>
      <protection locked="0"/>
    </xf>
    <xf numFmtId="3" fontId="19" fillId="14" borderId="39" xfId="0" applyNumberFormat="1" applyFont="1" applyFill="1" applyBorder="1" applyAlignment="1" applyProtection="1">
      <alignment horizontal="center" vertical="center" wrapText="1"/>
      <protection locked="0"/>
    </xf>
    <xf numFmtId="3" fontId="19" fillId="14" borderId="26" xfId="0" applyNumberFormat="1" applyFont="1" applyFill="1" applyBorder="1" applyAlignment="1" applyProtection="1">
      <alignment horizontal="center" vertical="center" wrapText="1"/>
      <protection locked="0"/>
    </xf>
    <xf numFmtId="0" fontId="16" fillId="2" borderId="27" xfId="0" applyFont="1" applyFill="1" applyBorder="1" applyAlignment="1">
      <alignment horizontal="center" textRotation="90" wrapText="1"/>
    </xf>
    <xf numFmtId="0" fontId="16" fillId="2" borderId="30" xfId="0" applyFont="1" applyFill="1" applyBorder="1" applyAlignment="1">
      <alignment horizontal="center" textRotation="90" wrapText="1"/>
    </xf>
    <xf numFmtId="0" fontId="16" fillId="2" borderId="33" xfId="0" applyFont="1" applyFill="1" applyBorder="1" applyAlignment="1">
      <alignment horizontal="center" textRotation="90" wrapText="1"/>
    </xf>
    <xf numFmtId="0" fontId="31" fillId="0" borderId="24" xfId="0" applyFont="1" applyBorder="1" applyAlignment="1">
      <alignment horizontal="center"/>
    </xf>
    <xf numFmtId="0" fontId="16" fillId="0" borderId="0" xfId="0" applyFont="1" applyBorder="1" applyAlignment="1">
      <alignment horizontal="center"/>
    </xf>
    <xf numFmtId="1" fontId="31" fillId="6" borderId="24" xfId="0" applyNumberFormat="1" applyFont="1" applyFill="1" applyBorder="1" applyAlignment="1" applyProtection="1">
      <alignment horizontal="right" vertical="center" wrapText="1"/>
      <protection locked="0"/>
    </xf>
    <xf numFmtId="2" fontId="31" fillId="13" borderId="24" xfId="0" applyNumberFormat="1" applyFont="1" applyFill="1" applyBorder="1" applyAlignment="1" applyProtection="1">
      <alignment horizontal="right" vertical="center" wrapText="1"/>
      <protection locked="0"/>
    </xf>
    <xf numFmtId="3" fontId="51" fillId="14" borderId="25" xfId="0" applyNumberFormat="1" applyFont="1" applyFill="1" applyBorder="1" applyAlignment="1" applyProtection="1">
      <alignment horizontal="center" vertical="center" wrapText="1"/>
      <protection locked="0"/>
    </xf>
    <xf numFmtId="3" fontId="51" fillId="14" borderId="39" xfId="0" applyNumberFormat="1" applyFont="1" applyFill="1" applyBorder="1" applyAlignment="1" applyProtection="1">
      <alignment horizontal="center" vertical="center" wrapText="1"/>
      <protection locked="0"/>
    </xf>
    <xf numFmtId="3" fontId="51" fillId="14" borderId="26" xfId="0" applyNumberFormat="1" applyFont="1" applyFill="1" applyBorder="1" applyAlignment="1" applyProtection="1">
      <alignment horizontal="center" vertical="center" wrapText="1"/>
      <protection locked="0"/>
    </xf>
    <xf numFmtId="2" fontId="31" fillId="6" borderId="24" xfId="0" applyNumberFormat="1" applyFont="1" applyFill="1" applyBorder="1" applyAlignment="1" applyProtection="1">
      <alignment horizontal="right" vertical="center" wrapText="1"/>
      <protection locked="0"/>
    </xf>
    <xf numFmtId="0" fontId="8" fillId="0" borderId="0" xfId="0" applyFont="1" applyBorder="1" applyAlignment="1">
      <alignment horizontal="center"/>
    </xf>
    <xf numFmtId="0" fontId="41" fillId="6" borderId="0" xfId="0" applyFont="1" applyFill="1" applyAlignment="1">
      <alignment horizontal="left" vertical="top" wrapText="1"/>
    </xf>
    <xf numFmtId="0" fontId="31" fillId="6" borderId="0" xfId="0" applyFont="1" applyFill="1" applyAlignment="1">
      <alignment horizontal="left" wrapText="1"/>
    </xf>
    <xf numFmtId="0" fontId="17" fillId="11" borderId="28" xfId="0" applyFont="1" applyFill="1" applyBorder="1" applyAlignment="1">
      <alignment horizontal="center"/>
    </xf>
    <xf numFmtId="0" fontId="17" fillId="11" borderId="29" xfId="0" applyFont="1" applyFill="1" applyBorder="1" applyAlignment="1">
      <alignment horizontal="center"/>
    </xf>
    <xf numFmtId="0" fontId="17" fillId="11" borderId="34" xfId="0" applyFont="1" applyFill="1" applyBorder="1" applyAlignment="1">
      <alignment horizontal="center"/>
    </xf>
    <xf numFmtId="0" fontId="17" fillId="11" borderId="35" xfId="0" applyFont="1" applyFill="1" applyBorder="1" applyAlignment="1">
      <alignment horizontal="center"/>
    </xf>
    <xf numFmtId="169" fontId="31" fillId="6" borderId="25" xfId="2" applyNumberFormat="1" applyFont="1" applyFill="1" applyBorder="1" applyAlignment="1">
      <alignment horizontal="right"/>
    </xf>
    <xf numFmtId="169" fontId="31" fillId="6" borderId="26" xfId="2" applyNumberFormat="1" applyFont="1" applyFill="1" applyBorder="1" applyAlignment="1">
      <alignment horizontal="right"/>
    </xf>
    <xf numFmtId="1" fontId="31" fillId="6" borderId="25" xfId="0" applyNumberFormat="1" applyFont="1" applyFill="1" applyBorder="1" applyAlignment="1">
      <alignment horizontal="right"/>
    </xf>
    <xf numFmtId="1" fontId="31" fillId="6" borderId="26" xfId="0" applyNumberFormat="1" applyFont="1" applyFill="1" applyBorder="1" applyAlignment="1">
      <alignment horizontal="right"/>
    </xf>
    <xf numFmtId="169" fontId="10" fillId="6" borderId="25" xfId="0" applyNumberFormat="1" applyFont="1" applyFill="1" applyBorder="1" applyAlignment="1">
      <alignment horizontal="right"/>
    </xf>
    <xf numFmtId="169" fontId="10" fillId="6" borderId="26" xfId="0" applyNumberFormat="1" applyFont="1" applyFill="1" applyBorder="1" applyAlignment="1">
      <alignment horizontal="right"/>
    </xf>
    <xf numFmtId="0" fontId="8" fillId="11" borderId="24" xfId="0" applyFont="1" applyFill="1" applyBorder="1" applyAlignment="1">
      <alignment horizontal="center" textRotation="90" wrapText="1"/>
    </xf>
    <xf numFmtId="1" fontId="31" fillId="6" borderId="28" xfId="0" applyNumberFormat="1" applyFont="1" applyFill="1" applyBorder="1" applyAlignment="1">
      <alignment horizontal="right"/>
    </xf>
    <xf numFmtId="1" fontId="31" fillId="6" borderId="29" xfId="0" applyNumberFormat="1" applyFont="1" applyFill="1" applyBorder="1" applyAlignment="1">
      <alignment horizontal="right"/>
    </xf>
    <xf numFmtId="169" fontId="10" fillId="6" borderId="25" xfId="2" applyNumberFormat="1" applyFont="1" applyFill="1" applyBorder="1" applyAlignment="1">
      <alignment horizontal="right"/>
    </xf>
    <xf numFmtId="169" fontId="10" fillId="6" borderId="26" xfId="2" applyNumberFormat="1" applyFont="1" applyFill="1" applyBorder="1" applyAlignment="1">
      <alignment horizontal="right"/>
    </xf>
    <xf numFmtId="1" fontId="10" fillId="6" borderId="25" xfId="0" applyNumberFormat="1" applyFont="1" applyFill="1" applyBorder="1" applyAlignment="1">
      <alignment horizontal="right"/>
    </xf>
    <xf numFmtId="1" fontId="10" fillId="6" borderId="26" xfId="0" applyNumberFormat="1" applyFont="1" applyFill="1" applyBorder="1" applyAlignment="1">
      <alignment horizontal="right"/>
    </xf>
    <xf numFmtId="169" fontId="23" fillId="6" borderId="25" xfId="2" applyNumberFormat="1" applyFont="1" applyFill="1" applyBorder="1" applyAlignment="1">
      <alignment horizontal="right"/>
    </xf>
    <xf numFmtId="169" fontId="23" fillId="6" borderId="26" xfId="2" applyNumberFormat="1" applyFont="1" applyFill="1" applyBorder="1" applyAlignment="1">
      <alignment horizontal="right"/>
    </xf>
    <xf numFmtId="169" fontId="50" fillId="6" borderId="39" xfId="0" applyNumberFormat="1" applyFont="1" applyFill="1" applyBorder="1" applyAlignment="1">
      <alignment horizontal="right"/>
    </xf>
    <xf numFmtId="169" fontId="50" fillId="6" borderId="26" xfId="0" applyNumberFormat="1" applyFont="1" applyFill="1" applyBorder="1" applyAlignment="1">
      <alignment horizontal="right"/>
    </xf>
    <xf numFmtId="169" fontId="10" fillId="6" borderId="39" xfId="0" applyNumberFormat="1" applyFont="1" applyFill="1" applyBorder="1" applyAlignment="1">
      <alignment horizontal="right"/>
    </xf>
    <xf numFmtId="169" fontId="10" fillId="6" borderId="31" xfId="0" applyNumberFormat="1" applyFont="1" applyFill="1" applyBorder="1" applyAlignment="1">
      <alignment horizontal="right"/>
    </xf>
    <xf numFmtId="169" fontId="10" fillId="6" borderId="32" xfId="0" applyNumberFormat="1" applyFont="1" applyFill="1" applyBorder="1" applyAlignment="1">
      <alignment horizontal="right"/>
    </xf>
    <xf numFmtId="0" fontId="9" fillId="11" borderId="28" xfId="0" applyFont="1" applyFill="1" applyBorder="1" applyAlignment="1">
      <alignment horizontal="center" textRotation="90" wrapText="1"/>
    </xf>
    <xf numFmtId="0" fontId="9" fillId="11" borderId="29" xfId="0" applyFont="1" applyFill="1" applyBorder="1" applyAlignment="1">
      <alignment horizontal="center" textRotation="90" wrapText="1"/>
    </xf>
    <xf numFmtId="0" fontId="9" fillId="11" borderId="31" xfId="0" applyFont="1" applyFill="1" applyBorder="1" applyAlignment="1">
      <alignment horizontal="center" textRotation="90" wrapText="1"/>
    </xf>
    <xf numFmtId="0" fontId="9" fillId="11" borderId="32" xfId="0" applyFont="1" applyFill="1" applyBorder="1" applyAlignment="1">
      <alignment horizontal="center" textRotation="90" wrapText="1"/>
    </xf>
    <xf numFmtId="0" fontId="9" fillId="11" borderId="34" xfId="0" applyFont="1" applyFill="1" applyBorder="1" applyAlignment="1">
      <alignment horizontal="center" textRotation="90" wrapText="1"/>
    </xf>
    <xf numFmtId="0" fontId="9" fillId="11" borderId="35" xfId="0" applyFont="1" applyFill="1" applyBorder="1" applyAlignment="1">
      <alignment horizontal="center" textRotation="90" wrapText="1"/>
    </xf>
    <xf numFmtId="169" fontId="50" fillId="6" borderId="34" xfId="2" applyNumberFormat="1" applyFont="1" applyFill="1" applyBorder="1" applyAlignment="1">
      <alignment horizontal="right"/>
    </xf>
    <xf numFmtId="169" fontId="50" fillId="6" borderId="35" xfId="2" applyNumberFormat="1" applyFont="1" applyFill="1" applyBorder="1" applyAlignment="1">
      <alignment horizontal="right"/>
    </xf>
    <xf numFmtId="0" fontId="8" fillId="6" borderId="0" xfId="0" applyFont="1" applyFill="1" applyAlignment="1">
      <alignment vertical="top" wrapText="1"/>
    </xf>
    <xf numFmtId="0" fontId="17" fillId="11" borderId="27" xfId="0" applyFont="1" applyFill="1" applyBorder="1" applyAlignment="1">
      <alignment horizontal="center"/>
    </xf>
    <xf numFmtId="0" fontId="17" fillId="11" borderId="33" xfId="0" applyFont="1" applyFill="1" applyBorder="1" applyAlignment="1">
      <alignment horizontal="center"/>
    </xf>
    <xf numFmtId="0" fontId="31" fillId="6" borderId="0" xfId="0" applyFont="1" applyFill="1" applyAlignment="1">
      <alignment horizontal="left" vertical="center" wrapText="1"/>
    </xf>
    <xf numFmtId="0" fontId="9" fillId="11" borderId="27" xfId="0" applyFont="1" applyFill="1" applyBorder="1" applyAlignment="1">
      <alignment horizontal="center" textRotation="90" wrapText="1"/>
    </xf>
    <xf numFmtId="0" fontId="9" fillId="11" borderId="30" xfId="0" applyFont="1" applyFill="1" applyBorder="1" applyAlignment="1">
      <alignment horizontal="center" textRotation="90" wrapText="1"/>
    </xf>
    <xf numFmtId="0" fontId="9" fillId="11" borderId="33"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31" xfId="0" applyFont="1" applyFill="1" applyBorder="1" applyAlignment="1">
      <alignment horizontal="center" textRotation="90" wrapText="1"/>
    </xf>
    <xf numFmtId="0" fontId="8" fillId="11" borderId="32" xfId="0" applyFont="1" applyFill="1" applyBorder="1" applyAlignment="1">
      <alignment horizontal="center" textRotation="90" wrapText="1"/>
    </xf>
    <xf numFmtId="0" fontId="8" fillId="11" borderId="34" xfId="0" applyFont="1" applyFill="1" applyBorder="1" applyAlignment="1">
      <alignment horizontal="center" textRotation="90" wrapText="1"/>
    </xf>
    <xf numFmtId="0" fontId="8" fillId="11" borderId="35" xfId="0" applyFont="1" applyFill="1" applyBorder="1" applyAlignment="1">
      <alignment horizontal="center" textRotation="90" wrapText="1"/>
    </xf>
    <xf numFmtId="169" fontId="50" fillId="6" borderId="25" xfId="2" applyNumberFormat="1" applyFont="1" applyFill="1" applyBorder="1" applyAlignment="1">
      <alignment horizontal="right"/>
    </xf>
    <xf numFmtId="169" fontId="50" fillId="6" borderId="26" xfId="2" applyNumberFormat="1" applyFont="1" applyFill="1" applyBorder="1" applyAlignment="1">
      <alignment horizontal="right"/>
    </xf>
    <xf numFmtId="169" fontId="50" fillId="6" borderId="58" xfId="2" applyNumberFormat="1" applyFont="1" applyFill="1" applyBorder="1" applyAlignment="1">
      <alignment horizontal="right"/>
    </xf>
    <xf numFmtId="169" fontId="50" fillId="6" borderId="57" xfId="2" applyNumberFormat="1" applyFont="1" applyFill="1" applyBorder="1" applyAlignment="1">
      <alignment horizontal="right"/>
    </xf>
    <xf numFmtId="169" fontId="50" fillId="6" borderId="25" xfId="0" applyNumberFormat="1" applyFont="1" applyFill="1" applyBorder="1" applyAlignment="1">
      <alignment horizontal="right"/>
    </xf>
    <xf numFmtId="169" fontId="23" fillId="6" borderId="51" xfId="0" applyNumberFormat="1" applyFont="1" applyFill="1" applyBorder="1" applyAlignment="1">
      <alignment horizontal="right"/>
    </xf>
    <xf numFmtId="169" fontId="23" fillId="6" borderId="39" xfId="0" applyNumberFormat="1" applyFont="1" applyFill="1" applyBorder="1" applyAlignment="1">
      <alignment horizontal="right"/>
    </xf>
    <xf numFmtId="169" fontId="49" fillId="12" borderId="41" xfId="2" applyNumberFormat="1" applyFont="1" applyFill="1" applyBorder="1" applyAlignment="1" applyProtection="1">
      <alignment horizontal="center" wrapText="1"/>
      <protection locked="0"/>
    </xf>
    <xf numFmtId="169" fontId="49" fillId="12" borderId="43" xfId="2" applyNumberFormat="1" applyFont="1" applyFill="1" applyBorder="1" applyAlignment="1" applyProtection="1">
      <alignment horizontal="center" wrapText="1"/>
      <protection locked="0"/>
    </xf>
    <xf numFmtId="169" fontId="49" fillId="12" borderId="46" xfId="2" applyNumberFormat="1" applyFont="1" applyFill="1" applyBorder="1" applyAlignment="1" applyProtection="1">
      <alignment horizontal="center" wrapText="1"/>
      <protection locked="0"/>
    </xf>
    <xf numFmtId="169" fontId="49" fillId="12" borderId="48" xfId="2" applyNumberFormat="1" applyFont="1" applyFill="1" applyBorder="1" applyAlignment="1" applyProtection="1">
      <alignment horizontal="center" wrapText="1"/>
      <protection locked="0"/>
    </xf>
    <xf numFmtId="169" fontId="23" fillId="16" borderId="22" xfId="2" applyNumberFormat="1" applyFont="1" applyFill="1" applyBorder="1" applyAlignment="1" applyProtection="1">
      <alignment horizontal="right" wrapText="1"/>
      <protection locked="0"/>
    </xf>
    <xf numFmtId="169" fontId="23" fillId="16" borderId="23" xfId="2" applyNumberFormat="1" applyFont="1" applyFill="1" applyBorder="1" applyAlignment="1" applyProtection="1">
      <alignment horizontal="right" wrapText="1"/>
      <protection locked="0"/>
    </xf>
    <xf numFmtId="169" fontId="54" fillId="6" borderId="31" xfId="2" applyNumberFormat="1" applyFont="1" applyFill="1" applyBorder="1" applyAlignment="1">
      <alignment horizontal="right"/>
    </xf>
    <xf numFmtId="169" fontId="54" fillId="6" borderId="32" xfId="2" applyNumberFormat="1" applyFont="1" applyFill="1" applyBorder="1" applyAlignment="1">
      <alignment horizontal="right"/>
    </xf>
    <xf numFmtId="169" fontId="23" fillId="6" borderId="52" xfId="2" applyNumberFormat="1" applyFont="1" applyFill="1" applyBorder="1" applyAlignment="1">
      <alignment horizontal="right"/>
    </xf>
    <xf numFmtId="169" fontId="23" fillId="6" borderId="54" xfId="2" applyNumberFormat="1" applyFont="1" applyFill="1" applyBorder="1" applyAlignment="1">
      <alignment horizontal="right"/>
    </xf>
    <xf numFmtId="169" fontId="54" fillId="6" borderId="25" xfId="2" applyNumberFormat="1" applyFont="1" applyFill="1" applyBorder="1" applyAlignment="1">
      <alignment horizontal="right"/>
    </xf>
    <xf numFmtId="169" fontId="54" fillId="6" borderId="26" xfId="2" applyNumberFormat="1" applyFont="1" applyFill="1" applyBorder="1" applyAlignment="1">
      <alignment horizontal="right"/>
    </xf>
    <xf numFmtId="169" fontId="54" fillId="6" borderId="25" xfId="0" applyNumberFormat="1" applyFont="1" applyFill="1" applyBorder="1" applyAlignment="1">
      <alignment horizontal="right"/>
    </xf>
    <xf numFmtId="169" fontId="54" fillId="6" borderId="39" xfId="0" applyNumberFormat="1" applyFont="1" applyFill="1" applyBorder="1" applyAlignment="1">
      <alignment horizontal="right"/>
    </xf>
    <xf numFmtId="169" fontId="23" fillId="6" borderId="25" xfId="0" applyNumberFormat="1" applyFont="1" applyFill="1" applyBorder="1" applyAlignment="1">
      <alignment horizontal="right"/>
    </xf>
    <xf numFmtId="169" fontId="54" fillId="6" borderId="51" xfId="2" applyNumberFormat="1" applyFont="1" applyFill="1" applyBorder="1" applyAlignment="1">
      <alignment horizontal="right"/>
    </xf>
    <xf numFmtId="169" fontId="54" fillId="6" borderId="55" xfId="0" applyNumberFormat="1" applyFont="1" applyFill="1" applyBorder="1" applyAlignment="1">
      <alignment horizontal="right"/>
    </xf>
    <xf numFmtId="169" fontId="54" fillId="6" borderId="56" xfId="2" applyNumberFormat="1" applyFont="1" applyFill="1" applyBorder="1" applyAlignment="1">
      <alignment horizontal="right"/>
    </xf>
    <xf numFmtId="169" fontId="54" fillId="6" borderId="57" xfId="2" applyNumberFormat="1" applyFont="1" applyFill="1" applyBorder="1" applyAlignment="1">
      <alignment horizontal="right"/>
    </xf>
    <xf numFmtId="169" fontId="49" fillId="12" borderId="42" xfId="2" applyNumberFormat="1" applyFont="1" applyFill="1" applyBorder="1" applyAlignment="1" applyProtection="1">
      <alignment horizontal="center" wrapText="1"/>
      <protection locked="0"/>
    </xf>
    <xf numFmtId="169" fontId="49" fillId="12" borderId="44" xfId="2" applyNumberFormat="1" applyFont="1" applyFill="1" applyBorder="1" applyAlignment="1" applyProtection="1">
      <alignment horizontal="center" wrapText="1"/>
      <protection locked="0"/>
    </xf>
    <xf numFmtId="169" fontId="49" fillId="12" borderId="0" xfId="2" applyNumberFormat="1" applyFont="1" applyFill="1" applyBorder="1" applyAlignment="1" applyProtection="1">
      <alignment horizontal="center" wrapText="1"/>
      <protection locked="0"/>
    </xf>
    <xf numFmtId="169" fontId="49" fillId="12" borderId="45" xfId="2" applyNumberFormat="1" applyFont="1" applyFill="1" applyBorder="1" applyAlignment="1" applyProtection="1">
      <alignment horizontal="center" wrapText="1"/>
      <protection locked="0"/>
    </xf>
    <xf numFmtId="169" fontId="49" fillId="12" borderId="47" xfId="2" applyNumberFormat="1" applyFont="1" applyFill="1" applyBorder="1" applyAlignment="1" applyProtection="1">
      <alignment horizontal="center" wrapText="1"/>
      <protection locked="0"/>
    </xf>
    <xf numFmtId="169" fontId="23" fillId="6" borderId="26" xfId="0" applyNumberFormat="1" applyFont="1" applyFill="1" applyBorder="1" applyAlignment="1">
      <alignment horizontal="right"/>
    </xf>
    <xf numFmtId="169" fontId="23" fillId="6" borderId="53" xfId="2" applyNumberFormat="1" applyFont="1" applyFill="1" applyBorder="1" applyAlignment="1">
      <alignment horizontal="right"/>
    </xf>
    <xf numFmtId="0" fontId="27" fillId="6" borderId="63" xfId="0" applyFont="1" applyFill="1" applyBorder="1" applyAlignment="1">
      <alignment horizontal="left" vertical="center" wrapText="1"/>
    </xf>
    <xf numFmtId="0" fontId="27" fillId="6" borderId="39" xfId="0" applyFont="1" applyFill="1" applyBorder="1" applyAlignment="1">
      <alignment horizontal="left" vertical="center" wrapText="1"/>
    </xf>
    <xf numFmtId="0" fontId="27" fillId="6" borderId="64" xfId="0" applyFont="1" applyFill="1" applyBorder="1" applyAlignment="1">
      <alignment horizontal="left" vertical="center" wrapText="1"/>
    </xf>
    <xf numFmtId="0" fontId="31" fillId="6" borderId="25" xfId="0" applyFont="1" applyFill="1" applyBorder="1" applyAlignment="1">
      <alignment horizontal="left" vertical="center" wrapText="1"/>
    </xf>
    <xf numFmtId="0" fontId="31" fillId="6" borderId="39" xfId="0" applyFont="1" applyFill="1" applyBorder="1" applyAlignment="1">
      <alignment horizontal="left" vertical="center" wrapText="1"/>
    </xf>
    <xf numFmtId="0" fontId="31" fillId="6" borderId="26" xfId="0" applyFont="1" applyFill="1" applyBorder="1" applyAlignment="1">
      <alignment horizontal="left" vertical="center" wrapText="1"/>
    </xf>
    <xf numFmtId="0" fontId="41"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spPr>
              <a:solidFill>
                <a:schemeClr val="bg1">
                  <a:alpha val="60000"/>
                </a:schemeClr>
              </a:solidFill>
              <a:ln>
                <a:solidFill>
                  <a:schemeClr val="accent1">
                    <a:alpha val="60000"/>
                  </a:schemeClr>
                </a:solidFill>
              </a:ln>
            </c:spPr>
            <c:txPr>
              <a:bodyPr/>
              <a:lstStyle/>
              <a:p>
                <a:pPr>
                  <a:defRPr sz="800">
                    <a:solidFill>
                      <a:sysClr val="windowText" lastClr="000000"/>
                    </a:solidFill>
                  </a:defRPr>
                </a:pPr>
                <a:endParaRPr lang="en-US"/>
              </a:p>
            </c:txPr>
            <c:showLegendKey val="0"/>
            <c:showVal val="1"/>
            <c:showCatName val="0"/>
            <c:showSerName val="0"/>
            <c:showPercent val="0"/>
            <c:showBubbleSize val="0"/>
            <c:showLeaderLines val="0"/>
          </c:dLbls>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0.24667755056905205</c:v>
                </c:pt>
                <c:pt idx="2">
                  <c:v>0.23120819421825442</c:v>
                </c:pt>
                <c:pt idx="4">
                  <c:v>0.19164589682082037</c:v>
                </c:pt>
                <c:pt idx="5">
                  <c:v>0.23120819421825442</c:v>
                </c:pt>
                <c:pt idx="7">
                  <c:v>0.14305550792699376</c:v>
                </c:pt>
              </c:numCache>
            </c:numRef>
          </c:val>
        </c:ser>
        <c:ser>
          <c:idx val="1"/>
          <c:order val="1"/>
          <c:tx>
            <c:v>ClearBar</c:v>
          </c:tx>
          <c:spPr>
            <a:noFill/>
          </c:spPr>
          <c:invertIfNegative val="0"/>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0.23120819421825442</c:v>
                </c:pt>
                <c:pt idx="3">
                  <c:v>0.19164589682082037</c:v>
                </c:pt>
                <c:pt idx="6">
                  <c:v>0.14305550792699376</c:v>
                </c:pt>
              </c:numCache>
            </c:numRef>
          </c:val>
        </c:ser>
        <c:ser>
          <c:idx val="2"/>
          <c:order val="2"/>
          <c:tx>
            <c:v>RedAboveLine</c:v>
          </c:tx>
          <c:spPr>
            <a:solidFill>
              <a:schemeClr val="accent2"/>
            </a:solidFill>
          </c:spPr>
          <c:invertIfNegative val="0"/>
          <c:dLbls>
            <c:spPr>
              <a:solidFill>
                <a:schemeClr val="bg1">
                  <a:alpha val="60000"/>
                </a:schemeClr>
              </a:solidFill>
            </c:spPr>
            <c:txPr>
              <a:bodyPr/>
              <a:lstStyle/>
              <a:p>
                <a:pPr>
                  <a:defRPr sz="750">
                    <a:solidFill>
                      <a:sysClr val="windowText" lastClr="000000"/>
                    </a:solidFill>
                  </a:defRPr>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1.5469356350797631E-2</c:v>
                </c:pt>
                <c:pt idx="3">
                  <c:v>3.9562297397434054E-2</c:v>
                </c:pt>
                <c:pt idx="6">
                  <c:v>8.8152686291260662E-2</c:v>
                </c:pt>
              </c:numCache>
            </c:numRef>
          </c:val>
        </c:ser>
        <c:ser>
          <c:idx val="3"/>
          <c:order val="3"/>
          <c:tx>
            <c:v>RedBelowLine</c:v>
          </c:tx>
          <c:spPr>
            <a:solidFill>
              <a:schemeClr val="accent2"/>
            </a:solidFill>
          </c:spPr>
          <c:invertIfNegative val="0"/>
          <c:cat>
            <c:strRef>
              <c:f>'Drop Downs'!$C$4:$C$11</c:f>
              <c:strCache>
                <c:ptCount val="8"/>
                <c:pt idx="0">
                  <c:v>CET 1 Ratio at year end 2018 including retained earnings / losses of 2018</c:v>
                </c:pt>
                <c:pt idx="1">
                  <c:v>Aggregated adjustments due to the outcome of the AQR</c:v>
                </c:pt>
                <c:pt idx="2">
                  <c:v>AQR adjusted         CET1 Ratio </c:v>
                </c:pt>
                <c:pt idx="3">
                  <c:v>Aggregate adjustments due to the outcome of the baseline scenario of the Stress Test</c:v>
                </c:pt>
                <c:pt idx="4">
                  <c:v>Adjusted               CET1 Ratio               after Baseline Scenario</c:v>
                </c:pt>
                <c:pt idx="5">
                  <c:v>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247437952"/>
        <c:axId val="248054144"/>
      </c:barChart>
      <c:catAx>
        <c:axId val="247437952"/>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8054144"/>
        <c:crosses val="autoZero"/>
        <c:auto val="1"/>
        <c:lblAlgn val="ctr"/>
        <c:lblOffset val="100"/>
        <c:noMultiLvlLbl val="0"/>
      </c:catAx>
      <c:valAx>
        <c:axId val="248054144"/>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4743795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39832</xdr:colOff>
      <xdr:row>29</xdr:row>
      <xdr:rowOff>178377</xdr:rowOff>
    </xdr:from>
    <xdr:to>
      <xdr:col>3</xdr:col>
      <xdr:colOff>2854035</xdr:colOff>
      <xdr:row>54</xdr:row>
      <xdr:rowOff>55417</xdr:rowOff>
    </xdr:to>
    <xdr:pic>
      <xdr:nvPicPr>
        <xdr:cNvPr id="5" name="Picture 4"/>
        <xdr:cNvPicPr>
          <a:picLocks noChangeAspect="1"/>
        </xdr:cNvPicPr>
      </xdr:nvPicPr>
      <xdr:blipFill rotWithShape="1">
        <a:blip xmlns:r="http://schemas.openxmlformats.org/officeDocument/2006/relationships" r:embed="rId1"/>
        <a:srcRect l="408" r="-408"/>
        <a:stretch/>
      </xdr:blipFill>
      <xdr:spPr>
        <a:xfrm>
          <a:off x="1328305" y="15182850"/>
          <a:ext cx="8813221" cy="4989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43</xdr:row>
      <xdr:rowOff>28575</xdr:rowOff>
    </xdr:from>
    <xdr:to>
      <xdr:col>15</xdr:col>
      <xdr:colOff>1123950</xdr:colOff>
      <xdr:row>59</xdr:row>
      <xdr:rowOff>131775</xdr:rowOff>
    </xdr:to>
    <xdr:graphicFrame macro="">
      <xdr:nvGraphicFramePr>
        <xdr:cNvPr id="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489585</xdr:colOff>
      <xdr:row>42</xdr:row>
      <xdr:rowOff>25308</xdr:rowOff>
    </xdr:from>
    <xdr:to>
      <xdr:col>11</xdr:col>
      <xdr:colOff>28575</xdr:colOff>
      <xdr:row>42</xdr:row>
      <xdr:rowOff>214782</xdr:rowOff>
    </xdr:to>
    <xdr:sp macro="" textlink="">
      <xdr:nvSpPr>
        <xdr:cNvPr id="3" name="TextBox 2"/>
        <xdr:cNvSpPr txBox="1"/>
      </xdr:nvSpPr>
      <xdr:spPr bwMode="auto">
        <a:xfrm>
          <a:off x="4185285" y="12874533"/>
          <a:ext cx="2596515" cy="189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latin typeface="Arial" panose="020B0604020202020204" pitchFamily="34" charset="0"/>
              <a:cs typeface="Arial" panose="020B0604020202020204" pitchFamily="34" charset="0"/>
            </a:rPr>
            <a:t>Overview Baseline</a:t>
          </a:r>
        </a:p>
      </xdr:txBody>
    </xdr:sp>
    <xdr:clientData/>
  </xdr:twoCellAnchor>
  <xdr:twoCellAnchor>
    <xdr:from>
      <xdr:col>11</xdr:col>
      <xdr:colOff>154305</xdr:colOff>
      <xdr:row>42</xdr:row>
      <xdr:rowOff>36195</xdr:rowOff>
    </xdr:from>
    <xdr:to>
      <xdr:col>15</xdr:col>
      <xdr:colOff>941082</xdr:colOff>
      <xdr:row>42</xdr:row>
      <xdr:rowOff>216195</xdr:rowOff>
    </xdr:to>
    <xdr:sp macro="" textlink="">
      <xdr:nvSpPr>
        <xdr:cNvPr id="4" name="TextBox 3"/>
        <xdr:cNvSpPr txBox="1"/>
      </xdr:nvSpPr>
      <xdr:spPr bwMode="auto">
        <a:xfrm>
          <a:off x="6907530" y="12885420"/>
          <a:ext cx="2872752"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latin typeface="Arial" panose="020B0604020202020204" pitchFamily="34" charset="0"/>
              <a:cs typeface="Arial" panose="020B0604020202020204" pitchFamily="34" charset="0"/>
            </a:rPr>
            <a:t>Overview Adverse</a:t>
          </a:r>
        </a:p>
      </xdr:txBody>
    </xdr:sp>
    <xdr:clientData/>
  </xdr:twoCellAnchor>
  <xdr:twoCellAnchor>
    <xdr:from>
      <xdr:col>3</xdr:col>
      <xdr:colOff>160020</xdr:colOff>
      <xdr:row>42</xdr:row>
      <xdr:rowOff>30751</xdr:rowOff>
    </xdr:from>
    <xdr:to>
      <xdr:col>5</xdr:col>
      <xdr:colOff>403859</xdr:colOff>
      <xdr:row>42</xdr:row>
      <xdr:rowOff>210751</xdr:rowOff>
    </xdr:to>
    <xdr:sp macro="" textlink="">
      <xdr:nvSpPr>
        <xdr:cNvPr id="5" name="TextBox 4"/>
        <xdr:cNvSpPr txBox="1"/>
      </xdr:nvSpPr>
      <xdr:spPr bwMode="auto">
        <a:xfrm>
          <a:off x="2312670" y="12775201"/>
          <a:ext cx="186308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latin typeface="Arial" panose="020B0604020202020204" pitchFamily="34" charset="0"/>
              <a:cs typeface="Arial" panose="020B0604020202020204" pitchFamily="34" charset="0"/>
            </a:rPr>
            <a:t>Overview AQR</a:t>
          </a:r>
        </a:p>
      </xdr:txBody>
    </xdr:sp>
    <xdr:clientData/>
  </xdr:twoCellAnchor>
  <xdr:twoCellAnchor editAs="absolute">
    <xdr:from>
      <xdr:col>11</xdr:col>
      <xdr:colOff>180975</xdr:colOff>
      <xdr:row>41</xdr:row>
      <xdr:rowOff>2524125</xdr:rowOff>
    </xdr:from>
    <xdr:to>
      <xdr:col>11</xdr:col>
      <xdr:colOff>200025</xdr:colOff>
      <xdr:row>55</xdr:row>
      <xdr:rowOff>152400</xdr:rowOff>
    </xdr:to>
    <xdr:cxnSp macro="">
      <xdr:nvCxnSpPr>
        <xdr:cNvPr id="6" name="Straight Connector 5"/>
        <xdr:cNvCxnSpPr/>
      </xdr:nvCxnSpPr>
      <xdr:spPr bwMode="auto">
        <a:xfrm>
          <a:off x="6410325" y="16259175"/>
          <a:ext cx="19050" cy="269557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409575</xdr:colOff>
      <xdr:row>41</xdr:row>
      <xdr:rowOff>2600325</xdr:rowOff>
    </xdr:from>
    <xdr:to>
      <xdr:col>5</xdr:col>
      <xdr:colOff>419100</xdr:colOff>
      <xdr:row>55</xdr:row>
      <xdr:rowOff>123825</xdr:rowOff>
    </xdr:to>
    <xdr:cxnSp macro="">
      <xdr:nvCxnSpPr>
        <xdr:cNvPr id="8" name="Straight Connector 7"/>
        <xdr:cNvCxnSpPr/>
      </xdr:nvCxnSpPr>
      <xdr:spPr bwMode="auto">
        <a:xfrm flipH="1">
          <a:off x="3581400" y="16335375"/>
          <a:ext cx="9525" cy="25908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164890</xdr:colOff>
      <xdr:row>21</xdr:row>
      <xdr:rowOff>2186</xdr:rowOff>
    </xdr:from>
    <xdr:to>
      <xdr:col>2</xdr:col>
      <xdr:colOff>164890</xdr:colOff>
      <xdr:row>23</xdr:row>
      <xdr:rowOff>46748</xdr:rowOff>
    </xdr:to>
    <xdr:cxnSp macro="">
      <xdr:nvCxnSpPr>
        <xdr:cNvPr id="2" name="Straight Arrow Connector 1"/>
        <xdr:cNvCxnSpPr/>
      </xdr:nvCxnSpPr>
      <xdr:spPr>
        <a:xfrm>
          <a:off x="850690" y="4859936"/>
          <a:ext cx="0" cy="33983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89647</xdr:colOff>
      <xdr:row>19</xdr:row>
      <xdr:rowOff>11206</xdr:rowOff>
    </xdr:from>
    <xdr:to>
      <xdr:col>4</xdr:col>
      <xdr:colOff>582706</xdr:colOff>
      <xdr:row>19</xdr:row>
      <xdr:rowOff>11207</xdr:rowOff>
    </xdr:to>
    <xdr:cxnSp macro="">
      <xdr:nvCxnSpPr>
        <xdr:cNvPr id="3" name="Straight Arrow Connector 2"/>
        <xdr:cNvCxnSpPr/>
      </xdr:nvCxnSpPr>
      <xdr:spPr>
        <a:xfrm>
          <a:off x="1156447" y="4411756"/>
          <a:ext cx="2493309"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H58"/>
  <sheetViews>
    <sheetView showGridLines="0" tabSelected="1" view="pageBreakPreview" zoomScale="60" zoomScaleNormal="55" workbookViewId="0">
      <selection activeCell="E14" sqref="E14:F14"/>
    </sheetView>
  </sheetViews>
  <sheetFormatPr defaultColWidth="0" defaultRowHeight="14.25" zeroHeight="1" x14ac:dyDescent="0.2"/>
  <cols>
    <col min="1" max="1" width="9.7109375" style="52" customWidth="1"/>
    <col min="2" max="2" width="9.140625" style="52" customWidth="1"/>
    <col min="3" max="3" width="87.5703125" style="53" customWidth="1"/>
    <col min="4" max="4" width="51.7109375" style="53" customWidth="1"/>
    <col min="5" max="5" width="52.7109375" style="53" customWidth="1"/>
    <col min="6" max="6" width="122.5703125" style="53" customWidth="1"/>
    <col min="7" max="7" width="10.28515625" style="52" customWidth="1"/>
    <col min="8" max="8" width="9.140625" style="52" customWidth="1"/>
    <col min="9" max="16384" width="9.140625" style="52" hidden="1"/>
  </cols>
  <sheetData>
    <row r="1" spans="1:8" ht="23.45" customHeight="1" thickBot="1" x14ac:dyDescent="0.3">
      <c r="A1" s="72"/>
      <c r="B1" s="72"/>
      <c r="C1" s="194"/>
      <c r="D1" s="194"/>
      <c r="E1" s="194"/>
      <c r="F1" s="194"/>
      <c r="G1" s="72"/>
      <c r="H1" s="72"/>
    </row>
    <row r="2" spans="1:8" ht="30.6" customHeight="1" thickBot="1" x14ac:dyDescent="0.3">
      <c r="A2" s="72"/>
      <c r="B2" s="323" t="s">
        <v>0</v>
      </c>
      <c r="C2" s="324"/>
      <c r="D2" s="324"/>
      <c r="E2" s="324"/>
      <c r="F2" s="324"/>
      <c r="G2" s="325"/>
      <c r="H2" s="72"/>
    </row>
    <row r="3" spans="1:8" ht="13.9" x14ac:dyDescent="0.25">
      <c r="A3" s="72"/>
      <c r="C3" s="197" t="str">
        <f>"This document contains final disclosure of the results of the Comprehensive Assessment for "&amp;'Main Results and Overview'!I6&amp;"."</f>
        <v>This document contains final disclosure of the results of the Comprehensive Assessment for UniCredit Bulbank AD.</v>
      </c>
      <c r="H3" s="72"/>
    </row>
    <row r="4" spans="1:8" ht="13.9" x14ac:dyDescent="0.25">
      <c r="A4" s="72"/>
      <c r="C4" s="53" t="s">
        <v>328</v>
      </c>
      <c r="H4" s="72"/>
    </row>
    <row r="5" spans="1:8" ht="13.9" x14ac:dyDescent="0.25">
      <c r="A5" s="72"/>
      <c r="C5" s="54"/>
      <c r="H5" s="72"/>
    </row>
    <row r="6" spans="1:8" ht="13.9" x14ac:dyDescent="0.25">
      <c r="A6" s="72"/>
      <c r="H6" s="72"/>
    </row>
    <row r="7" spans="1:8" ht="13.9" x14ac:dyDescent="0.25">
      <c r="A7" s="72"/>
      <c r="C7" s="55" t="s">
        <v>2</v>
      </c>
      <c r="H7" s="72"/>
    </row>
    <row r="8" spans="1:8" ht="13.9" x14ac:dyDescent="0.25">
      <c r="A8" s="72"/>
      <c r="H8" s="72"/>
    </row>
    <row r="9" spans="1:8" ht="13.9" x14ac:dyDescent="0.25">
      <c r="A9" s="72"/>
      <c r="C9" s="56" t="s">
        <v>3</v>
      </c>
      <c r="H9" s="72"/>
    </row>
    <row r="10" spans="1:8" ht="162" customHeight="1" x14ac:dyDescent="0.25">
      <c r="A10" s="72"/>
      <c r="C10" s="327" t="s">
        <v>416</v>
      </c>
      <c r="D10" s="328"/>
      <c r="E10" s="328"/>
      <c r="F10" s="329"/>
      <c r="G10" s="57"/>
      <c r="H10" s="72"/>
    </row>
    <row r="11" spans="1:8" ht="12" customHeight="1" x14ac:dyDescent="0.25">
      <c r="A11" s="72"/>
      <c r="C11" s="58"/>
      <c r="H11" s="72"/>
    </row>
    <row r="12" spans="1:8" ht="14.45" customHeight="1" x14ac:dyDescent="0.3">
      <c r="A12" s="72"/>
      <c r="B12" s="326" t="s">
        <v>4</v>
      </c>
      <c r="C12" s="326"/>
      <c r="D12" s="326"/>
      <c r="E12" s="326"/>
      <c r="F12" s="326"/>
      <c r="G12" s="326"/>
      <c r="H12" s="72"/>
    </row>
    <row r="13" spans="1:8" ht="13.9" x14ac:dyDescent="0.25">
      <c r="A13" s="72"/>
      <c r="C13" s="59"/>
      <c r="D13" s="52"/>
      <c r="H13" s="72"/>
    </row>
    <row r="14" spans="1:8" ht="82.9" x14ac:dyDescent="0.25">
      <c r="A14" s="72"/>
      <c r="C14" s="232" t="s">
        <v>368</v>
      </c>
      <c r="H14" s="72"/>
    </row>
    <row r="15" spans="1:8" ht="69" x14ac:dyDescent="0.25">
      <c r="A15" s="72"/>
      <c r="C15" s="59" t="s">
        <v>314</v>
      </c>
      <c r="D15" s="52"/>
      <c r="H15" s="72"/>
    </row>
    <row r="16" spans="1:8" ht="55.15" x14ac:dyDescent="0.25">
      <c r="A16" s="72"/>
      <c r="C16" s="59" t="s">
        <v>319</v>
      </c>
      <c r="D16" s="52"/>
      <c r="H16" s="72"/>
    </row>
    <row r="17" spans="1:8" ht="13.9" x14ac:dyDescent="0.25">
      <c r="A17" s="72"/>
      <c r="C17" s="59"/>
      <c r="D17" s="52"/>
      <c r="H17" s="72"/>
    </row>
    <row r="18" spans="1:8" ht="14.45" customHeight="1" x14ac:dyDescent="0.3">
      <c r="A18" s="72"/>
      <c r="B18" s="326" t="s">
        <v>5</v>
      </c>
      <c r="C18" s="326"/>
      <c r="D18" s="326"/>
      <c r="E18" s="326"/>
      <c r="F18" s="326"/>
      <c r="G18" s="326"/>
      <c r="H18" s="72"/>
    </row>
    <row r="19" spans="1:8" ht="13.9" x14ac:dyDescent="0.25">
      <c r="A19" s="72"/>
      <c r="H19" s="72"/>
    </row>
    <row r="20" spans="1:8" ht="16.5" customHeight="1" x14ac:dyDescent="0.25">
      <c r="A20" s="72"/>
      <c r="C20" s="60" t="s">
        <v>6</v>
      </c>
      <c r="D20" s="60" t="s">
        <v>7</v>
      </c>
      <c r="E20" s="60" t="s">
        <v>8</v>
      </c>
      <c r="F20" s="60" t="s">
        <v>9</v>
      </c>
      <c r="H20" s="72"/>
    </row>
    <row r="21" spans="1:8" ht="84" customHeight="1" x14ac:dyDescent="0.25">
      <c r="A21" s="72"/>
      <c r="C21" s="61" t="s">
        <v>369</v>
      </c>
      <c r="D21" s="62" t="s">
        <v>371</v>
      </c>
      <c r="E21" s="62" t="s">
        <v>430</v>
      </c>
      <c r="F21" s="62" t="s">
        <v>10</v>
      </c>
      <c r="H21" s="72"/>
    </row>
    <row r="22" spans="1:8" ht="52.9" customHeight="1" x14ac:dyDescent="0.25">
      <c r="A22" s="72"/>
      <c r="C22" s="63" t="s">
        <v>11</v>
      </c>
      <c r="D22" s="1" t="s">
        <v>12</v>
      </c>
      <c r="E22" s="1" t="s">
        <v>13</v>
      </c>
      <c r="F22" s="1"/>
      <c r="G22" s="190"/>
      <c r="H22" s="72"/>
    </row>
    <row r="23" spans="1:8" ht="84.75" customHeight="1" x14ac:dyDescent="0.2">
      <c r="A23" s="72"/>
      <c r="C23" s="64" t="s">
        <v>370</v>
      </c>
      <c r="D23" s="65" t="s">
        <v>14</v>
      </c>
      <c r="E23" s="65"/>
      <c r="F23" s="65" t="s">
        <v>15</v>
      </c>
      <c r="H23" s="72"/>
    </row>
    <row r="24" spans="1:8" ht="101.45" customHeight="1" x14ac:dyDescent="0.2">
      <c r="A24" s="72"/>
      <c r="C24" s="66" t="s">
        <v>16</v>
      </c>
      <c r="D24" s="1" t="s">
        <v>17</v>
      </c>
      <c r="E24" s="1" t="str">
        <f>"D.A - D.F provides AQR results broken down by asset segment, and by AQR workblock
D.G - D.I provides the results of the non-derivative exposures review
"
&amp;'Detailed AQR Results'!C64&amp;" is the gross impact of the AQR before offsetting
"
&amp;'Detailed AQR Results'!C69&amp;" is the net total impact of the AQR"</f>
        <v>D.A - D.F provides AQR results broken down by asset segment, and by AQR workblock
D.G - D.I provides the results of the non-derivative exposures review
D20 is the gross impact of the AQR before offsetting
D24 is the net total impact of the AQR</v>
      </c>
      <c r="F24" s="298" t="s">
        <v>432</v>
      </c>
      <c r="H24" s="72"/>
    </row>
    <row r="25" spans="1:8" ht="69.75" customHeight="1" x14ac:dyDescent="0.2">
      <c r="A25" s="72"/>
      <c r="C25" s="67" t="s">
        <v>18</v>
      </c>
      <c r="D25" s="65" t="s">
        <v>19</v>
      </c>
      <c r="E25" s="65" t="s">
        <v>431</v>
      </c>
      <c r="F25" s="243" t="s">
        <v>377</v>
      </c>
      <c r="H25" s="72"/>
    </row>
    <row r="26" spans="1:8" ht="68.25" customHeight="1" x14ac:dyDescent="0.2">
      <c r="A26" s="72"/>
      <c r="C26" s="68" t="s">
        <v>20</v>
      </c>
      <c r="D26" s="69" t="s">
        <v>21</v>
      </c>
      <c r="E26" s="69"/>
      <c r="F26" s="69" t="s">
        <v>378</v>
      </c>
      <c r="H26" s="72"/>
    </row>
    <row r="27" spans="1:8" x14ac:dyDescent="0.2">
      <c r="A27" s="72"/>
      <c r="C27" s="59"/>
      <c r="D27" s="59"/>
      <c r="E27" s="59"/>
      <c r="F27" s="59"/>
      <c r="H27" s="72"/>
    </row>
    <row r="28" spans="1:8" x14ac:dyDescent="0.2">
      <c r="A28" s="72"/>
      <c r="C28" s="59"/>
      <c r="D28" s="59"/>
      <c r="E28" s="59"/>
      <c r="F28" s="59"/>
      <c r="H28" s="72"/>
    </row>
    <row r="29" spans="1:8" ht="14.45" customHeight="1" x14ac:dyDescent="0.25">
      <c r="A29" s="72"/>
      <c r="B29" s="326" t="s">
        <v>23</v>
      </c>
      <c r="C29" s="326"/>
      <c r="D29" s="326"/>
      <c r="E29" s="326"/>
      <c r="F29" s="326"/>
      <c r="G29" s="326"/>
      <c r="H29" s="72"/>
    </row>
    <row r="30" spans="1:8" x14ac:dyDescent="0.2">
      <c r="A30" s="72"/>
      <c r="C30" s="59"/>
      <c r="D30" s="59"/>
      <c r="E30" s="59"/>
      <c r="F30" s="59"/>
      <c r="H30" s="72"/>
    </row>
    <row r="31" spans="1:8" ht="9" customHeight="1" x14ac:dyDescent="0.25">
      <c r="A31" s="72"/>
      <c r="B31"/>
      <c r="C31"/>
      <c r="D31"/>
      <c r="H31" s="72"/>
    </row>
    <row r="32" spans="1:8" ht="15" x14ac:dyDescent="0.25">
      <c r="A32" s="72"/>
      <c r="B32"/>
      <c r="C32"/>
      <c r="D32"/>
      <c r="H32" s="72"/>
    </row>
    <row r="33" spans="1:8" ht="15.6" customHeight="1" x14ac:dyDescent="0.25">
      <c r="A33" s="72"/>
      <c r="B33"/>
      <c r="C33"/>
      <c r="D33"/>
      <c r="H33" s="72"/>
    </row>
    <row r="34" spans="1:8" ht="15" x14ac:dyDescent="0.25">
      <c r="A34" s="72"/>
      <c r="B34"/>
      <c r="C34"/>
      <c r="D34"/>
      <c r="E34" s="333" t="s">
        <v>372</v>
      </c>
      <c r="F34" s="333"/>
      <c r="H34" s="72"/>
    </row>
    <row r="35" spans="1:8" ht="30.6" customHeight="1" x14ac:dyDescent="0.25">
      <c r="A35" s="72"/>
      <c r="B35"/>
      <c r="C35"/>
      <c r="D35"/>
      <c r="E35" s="330" t="s">
        <v>379</v>
      </c>
      <c r="F35" s="330"/>
      <c r="H35" s="72"/>
    </row>
    <row r="36" spans="1:8" ht="21" customHeight="1" x14ac:dyDescent="0.25">
      <c r="A36" s="72"/>
      <c r="B36"/>
      <c r="C36"/>
      <c r="D36"/>
      <c r="E36" s="183"/>
      <c r="F36" s="52"/>
      <c r="H36" s="72"/>
    </row>
    <row r="37" spans="1:8" ht="14.45" customHeight="1" x14ac:dyDescent="0.25">
      <c r="A37" s="72"/>
      <c r="B37"/>
      <c r="C37"/>
      <c r="D37"/>
      <c r="E37" s="333" t="s">
        <v>329</v>
      </c>
      <c r="F37" s="333"/>
      <c r="H37" s="72"/>
    </row>
    <row r="38" spans="1:8" ht="13.9" customHeight="1" x14ac:dyDescent="0.25">
      <c r="A38" s="72"/>
      <c r="B38"/>
      <c r="C38"/>
      <c r="D38"/>
      <c r="E38" s="197" t="s">
        <v>433</v>
      </c>
      <c r="F38" s="52"/>
      <c r="H38" s="72"/>
    </row>
    <row r="39" spans="1:8" ht="15" customHeight="1" x14ac:dyDescent="0.25">
      <c r="A39" s="72"/>
      <c r="B39"/>
      <c r="C39"/>
      <c r="D39"/>
      <c r="E39" s="183"/>
      <c r="F39" s="52"/>
      <c r="H39" s="72"/>
    </row>
    <row r="40" spans="1:8" ht="14.45" customHeight="1" x14ac:dyDescent="0.25">
      <c r="A40" s="72"/>
      <c r="B40"/>
      <c r="C40"/>
      <c r="D40"/>
      <c r="E40" s="332" t="s">
        <v>331</v>
      </c>
      <c r="F40" s="332"/>
      <c r="H40" s="72"/>
    </row>
    <row r="41" spans="1:8" ht="13.5" customHeight="1" x14ac:dyDescent="0.25">
      <c r="A41" s="72"/>
      <c r="B41"/>
      <c r="C41"/>
      <c r="D41"/>
      <c r="E41" s="197" t="s">
        <v>330</v>
      </c>
      <c r="F41" s="52"/>
      <c r="H41" s="72"/>
    </row>
    <row r="42" spans="1:8" ht="14.45" customHeight="1" x14ac:dyDescent="0.25">
      <c r="A42" s="72"/>
      <c r="B42"/>
      <c r="C42"/>
      <c r="D42"/>
      <c r="E42" s="183"/>
      <c r="H42" s="72"/>
    </row>
    <row r="43" spans="1:8" ht="14.45" customHeight="1" x14ac:dyDescent="0.25">
      <c r="A43" s="72"/>
      <c r="B43"/>
      <c r="C43"/>
      <c r="D43"/>
      <c r="E43" s="331" t="s">
        <v>336</v>
      </c>
      <c r="F43" s="331"/>
      <c r="H43" s="72"/>
    </row>
    <row r="44" spans="1:8" ht="27.6" customHeight="1" x14ac:dyDescent="0.25">
      <c r="A44" s="72"/>
      <c r="B44"/>
      <c r="C44"/>
      <c r="D44"/>
      <c r="E44" s="331"/>
      <c r="F44" s="331"/>
      <c r="H44" s="72"/>
    </row>
    <row r="45" spans="1:8" ht="14.45" customHeight="1" x14ac:dyDescent="0.25">
      <c r="A45" s="72"/>
      <c r="B45"/>
      <c r="C45"/>
      <c r="D45"/>
      <c r="F45" s="52"/>
      <c r="H45" s="72"/>
    </row>
    <row r="46" spans="1:8" ht="18.75" customHeight="1" x14ac:dyDescent="0.25">
      <c r="A46" s="72"/>
      <c r="B46"/>
      <c r="C46"/>
      <c r="D46"/>
      <c r="E46" s="332" t="s">
        <v>332</v>
      </c>
      <c r="F46" s="332"/>
      <c r="H46" s="72"/>
    </row>
    <row r="47" spans="1:8" ht="13.9" customHeight="1" x14ac:dyDescent="0.25">
      <c r="A47" s="72"/>
      <c r="B47"/>
      <c r="C47"/>
      <c r="D47"/>
      <c r="E47" s="184" t="s">
        <v>333</v>
      </c>
      <c r="F47" s="52"/>
      <c r="H47" s="72"/>
    </row>
    <row r="48" spans="1:8" ht="15" customHeight="1" x14ac:dyDescent="0.2">
      <c r="A48" s="72"/>
      <c r="C48" s="52"/>
      <c r="D48" s="52"/>
      <c r="F48" s="52"/>
      <c r="H48" s="72"/>
    </row>
    <row r="49" spans="1:8" ht="24" customHeight="1" x14ac:dyDescent="0.2">
      <c r="A49" s="72"/>
      <c r="C49" s="52"/>
      <c r="D49" s="52"/>
      <c r="E49" s="331" t="s">
        <v>337</v>
      </c>
      <c r="F49" s="331"/>
      <c r="H49" s="72"/>
    </row>
    <row r="50" spans="1:8" ht="14.45" customHeight="1" x14ac:dyDescent="0.2">
      <c r="A50" s="72"/>
      <c r="E50" s="331"/>
      <c r="F50" s="331"/>
      <c r="H50" s="72"/>
    </row>
    <row r="51" spans="1:8" ht="13.9" customHeight="1" x14ac:dyDescent="0.2">
      <c r="A51" s="72"/>
      <c r="F51" s="52"/>
      <c r="H51" s="72"/>
    </row>
    <row r="52" spans="1:8" ht="23.25" customHeight="1" x14ac:dyDescent="0.2">
      <c r="A52" s="72"/>
      <c r="E52" s="332" t="s">
        <v>335</v>
      </c>
      <c r="F52" s="332"/>
      <c r="H52" s="72"/>
    </row>
    <row r="53" spans="1:8" ht="13.9" customHeight="1" x14ac:dyDescent="0.2">
      <c r="A53" s="72"/>
      <c r="E53" s="184" t="s">
        <v>334</v>
      </c>
      <c r="F53" s="52"/>
      <c r="H53" s="72"/>
    </row>
    <row r="54" spans="1:8" ht="6.75" customHeight="1" x14ac:dyDescent="0.2">
      <c r="A54" s="72"/>
      <c r="E54" s="70"/>
      <c r="F54" s="71"/>
      <c r="H54" s="72"/>
    </row>
    <row r="55" spans="1:8" ht="21" customHeight="1" x14ac:dyDescent="0.2">
      <c r="A55" s="72"/>
      <c r="C55" s="196" t="s">
        <v>338</v>
      </c>
      <c r="E55" s="70"/>
      <c r="F55" s="71"/>
      <c r="H55" s="72"/>
    </row>
    <row r="56" spans="1:8" x14ac:dyDescent="0.2">
      <c r="A56" s="72"/>
      <c r="H56" s="72"/>
    </row>
    <row r="57" spans="1:8" ht="35.450000000000003" customHeight="1" x14ac:dyDescent="0.2">
      <c r="A57" s="72"/>
      <c r="B57" s="72"/>
      <c r="C57" s="194"/>
      <c r="D57" s="194"/>
      <c r="E57" s="195"/>
      <c r="F57" s="195"/>
      <c r="G57" s="72"/>
      <c r="H57" s="72"/>
    </row>
    <row r="58" spans="1:8" ht="13.9" hidden="1" x14ac:dyDescent="0.25"/>
  </sheetData>
  <mergeCells count="13">
    <mergeCell ref="E35:F35"/>
    <mergeCell ref="E43:F44"/>
    <mergeCell ref="E49:F50"/>
    <mergeCell ref="E52:F52"/>
    <mergeCell ref="E34:F34"/>
    <mergeCell ref="E46:F46"/>
    <mergeCell ref="E37:F37"/>
    <mergeCell ref="E40:F40"/>
    <mergeCell ref="B2:G2"/>
    <mergeCell ref="B12:G12"/>
    <mergeCell ref="B18:G18"/>
    <mergeCell ref="B29:G29"/>
    <mergeCell ref="C10:F10"/>
  </mergeCells>
  <printOptions horizontalCentered="1"/>
  <pageMargins left="0.70866141732283472" right="0.70866141732283472" top="0.74803149606299213" bottom="0.74803149606299213" header="0.31496062992125984" footer="0.31496062992125984"/>
  <pageSetup paperSize="9" scale="2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76"/>
  <sheetViews>
    <sheetView showGridLines="0" view="pageBreakPreview" topLeftCell="A64" zoomScaleNormal="80" zoomScaleSheetLayoutView="100" workbookViewId="0"/>
  </sheetViews>
  <sheetFormatPr defaultColWidth="0" defaultRowHeight="14.25" zeroHeight="1" x14ac:dyDescent="0.2"/>
  <cols>
    <col min="1" max="1" width="7.140625" style="72" customWidth="1"/>
    <col min="2" max="2" width="10.42578125" style="72" customWidth="1"/>
    <col min="3" max="3" width="5.7109375" style="72" customWidth="1"/>
    <col min="4" max="4" width="5.28515625" style="72" customWidth="1"/>
    <col min="5" max="5" width="19" style="72" customWidth="1"/>
    <col min="6" max="6" width="10.28515625" style="72" customWidth="1"/>
    <col min="7" max="9" width="9.140625" style="72" customWidth="1"/>
    <col min="10" max="10" width="2.140625" style="72" customWidth="1"/>
    <col min="11" max="11" width="6" style="72" customWidth="1"/>
    <col min="12" max="12" width="7.140625" style="72" customWidth="1"/>
    <col min="13" max="13" width="1.7109375" style="72" customWidth="1"/>
    <col min="14" max="14" width="7.140625" style="72" customWidth="1"/>
    <col min="15" max="15" width="15.28515625" style="72" customWidth="1"/>
    <col min="16" max="16" width="17.7109375" style="72" bestFit="1" customWidth="1"/>
    <col min="17" max="17" width="17.7109375" style="72" customWidth="1"/>
    <col min="18" max="18" width="9.140625" style="72" customWidth="1"/>
    <col min="19" max="19" width="0" style="72" hidden="1" customWidth="1"/>
    <col min="20" max="16384" width="9.140625" style="72" hidden="1"/>
  </cols>
  <sheetData>
    <row r="1" spans="2:17" ht="14.45" thickBot="1" x14ac:dyDescent="0.3"/>
    <row r="2" spans="2:17" ht="26.25" customHeight="1" thickBot="1" x14ac:dyDescent="0.3">
      <c r="B2" s="334" t="s">
        <v>325</v>
      </c>
      <c r="C2" s="335"/>
      <c r="D2" s="335"/>
      <c r="E2" s="335"/>
      <c r="F2" s="335"/>
      <c r="G2" s="335"/>
      <c r="H2" s="335"/>
      <c r="I2" s="335"/>
      <c r="J2" s="335"/>
      <c r="K2" s="335"/>
      <c r="L2" s="335"/>
      <c r="M2" s="335"/>
      <c r="N2" s="335"/>
      <c r="O2" s="335"/>
      <c r="P2" s="335"/>
      <c r="Q2" s="336"/>
    </row>
    <row r="3" spans="2:17" ht="15.6" customHeight="1" x14ac:dyDescent="0.3">
      <c r="B3" s="79"/>
      <c r="C3" s="200"/>
      <c r="D3" s="200"/>
      <c r="E3" s="200"/>
      <c r="F3" s="200"/>
      <c r="G3" s="200"/>
      <c r="H3" s="200"/>
      <c r="I3" s="200"/>
      <c r="J3" s="200"/>
      <c r="K3" s="200"/>
      <c r="L3" s="200"/>
      <c r="M3" s="200"/>
      <c r="N3" s="200"/>
      <c r="O3" s="9"/>
      <c r="P3" s="9"/>
      <c r="Q3" s="9"/>
    </row>
    <row r="4" spans="2:17" ht="24" customHeight="1" x14ac:dyDescent="0.3">
      <c r="B4" s="79"/>
      <c r="C4" s="337"/>
      <c r="D4" s="337"/>
      <c r="E4" s="337"/>
      <c r="F4" s="73"/>
      <c r="G4" s="74"/>
      <c r="H4" s="74"/>
      <c r="I4" s="74"/>
      <c r="J4" s="74"/>
      <c r="K4" s="74"/>
      <c r="L4" s="74"/>
      <c r="M4" s="74"/>
      <c r="N4" s="75"/>
      <c r="O4" s="338" t="s">
        <v>24</v>
      </c>
      <c r="P4" s="338"/>
      <c r="Q4"/>
    </row>
    <row r="5" spans="2:17" ht="15" thickBot="1" x14ac:dyDescent="0.35">
      <c r="B5" s="79"/>
      <c r="C5" s="189"/>
      <c r="D5" s="189"/>
      <c r="E5" s="189"/>
      <c r="F5" s="73"/>
      <c r="G5" s="74"/>
      <c r="H5" s="74"/>
      <c r="I5" s="74"/>
      <c r="J5" s="74"/>
      <c r="K5" s="74"/>
      <c r="L5" s="74"/>
      <c r="M5" s="74"/>
      <c r="N5" s="75"/>
      <c r="O5" s="9"/>
      <c r="P5" s="9"/>
      <c r="Q5" s="9"/>
    </row>
    <row r="6" spans="2:17" s="78" customFormat="1" ht="20.100000000000001" customHeight="1" thickBot="1" x14ac:dyDescent="0.35">
      <c r="B6" s="198"/>
      <c r="C6" s="76"/>
      <c r="D6" s="339" t="s">
        <v>25</v>
      </c>
      <c r="E6" s="339"/>
      <c r="F6" s="77"/>
      <c r="G6" s="340" t="s">
        <v>422</v>
      </c>
      <c r="H6" s="341"/>
      <c r="I6" s="342" t="s">
        <v>423</v>
      </c>
      <c r="J6" s="343"/>
      <c r="K6" s="343"/>
      <c r="L6" s="343"/>
      <c r="M6" s="343"/>
      <c r="N6" s="343"/>
      <c r="O6" s="343"/>
      <c r="P6" s="341"/>
      <c r="Q6" s="263"/>
    </row>
    <row r="7" spans="2:17" ht="8.25" customHeight="1" x14ac:dyDescent="0.25">
      <c r="B7" s="79"/>
      <c r="C7" s="79"/>
      <c r="D7" s="79"/>
      <c r="E7" s="79"/>
      <c r="F7" s="79"/>
      <c r="G7" s="79"/>
      <c r="H7" s="79"/>
      <c r="I7" s="79"/>
      <c r="J7" s="79"/>
      <c r="K7" s="79"/>
      <c r="L7" s="79"/>
      <c r="M7" s="79"/>
      <c r="N7" s="79"/>
      <c r="O7" s="79"/>
      <c r="P7" s="79"/>
      <c r="Q7" s="79"/>
    </row>
    <row r="8" spans="2:17" s="78" customFormat="1" ht="30" customHeight="1" x14ac:dyDescent="0.3">
      <c r="B8" s="198"/>
      <c r="C8" s="80">
        <v>1</v>
      </c>
      <c r="D8" s="345" t="s">
        <v>26</v>
      </c>
      <c r="E8" s="346"/>
      <c r="F8" s="346"/>
      <c r="G8" s="346"/>
      <c r="H8" s="346"/>
      <c r="I8" s="346"/>
      <c r="J8" s="346"/>
      <c r="K8" s="346"/>
      <c r="L8" s="346"/>
      <c r="M8" s="346"/>
      <c r="N8" s="346"/>
      <c r="O8" s="346"/>
      <c r="P8" s="346"/>
      <c r="Q8" s="256"/>
    </row>
    <row r="9" spans="2:17" s="78" customFormat="1" ht="24.95" customHeight="1" x14ac:dyDescent="0.3">
      <c r="B9" s="198"/>
      <c r="C9" s="81" t="s">
        <v>27</v>
      </c>
      <c r="D9" s="347" t="s">
        <v>380</v>
      </c>
      <c r="E9" s="348"/>
      <c r="F9" s="348"/>
      <c r="G9" s="348"/>
      <c r="H9" s="348"/>
      <c r="I9" s="348"/>
      <c r="J9" s="348"/>
      <c r="K9" s="348"/>
      <c r="L9" s="348"/>
      <c r="M9" s="348"/>
      <c r="N9" s="348"/>
      <c r="O9" s="348"/>
      <c r="P9" s="348"/>
      <c r="Q9" s="257"/>
    </row>
    <row r="10" spans="2:17" s="78" customFormat="1" ht="14.45" thickBot="1" x14ac:dyDescent="0.35">
      <c r="B10" s="198"/>
      <c r="C10" s="82"/>
      <c r="D10" s="83"/>
      <c r="E10" s="83"/>
      <c r="F10" s="83"/>
      <c r="G10" s="84"/>
      <c r="H10" s="84"/>
      <c r="I10" s="84"/>
      <c r="J10" s="84"/>
      <c r="K10" s="84"/>
      <c r="L10" s="85"/>
      <c r="M10" s="85"/>
      <c r="N10" s="85"/>
      <c r="O10" s="84"/>
      <c r="P10" s="84" t="s">
        <v>324</v>
      </c>
      <c r="Q10" s="84"/>
    </row>
    <row r="11" spans="2:17" s="78" customFormat="1" ht="30" customHeight="1" thickBot="1" x14ac:dyDescent="0.35">
      <c r="B11" s="198"/>
      <c r="C11" s="82" t="s">
        <v>28</v>
      </c>
      <c r="D11" s="349" t="s">
        <v>29</v>
      </c>
      <c r="E11" s="349"/>
      <c r="F11" s="349"/>
      <c r="G11" s="349"/>
      <c r="H11" s="349"/>
      <c r="I11" s="349"/>
      <c r="J11" s="349"/>
      <c r="K11" s="349"/>
      <c r="L11" s="349"/>
      <c r="M11" s="349"/>
      <c r="N11" s="349"/>
      <c r="O11" s="84" t="s">
        <v>30</v>
      </c>
      <c r="P11" s="201">
        <v>10334.850677206097</v>
      </c>
      <c r="Q11" s="264"/>
    </row>
    <row r="12" spans="2:17" s="78" customFormat="1" ht="30" customHeight="1" thickBot="1" x14ac:dyDescent="0.35">
      <c r="B12" s="198"/>
      <c r="C12" s="82" t="s">
        <v>31</v>
      </c>
      <c r="D12" s="349" t="s">
        <v>345</v>
      </c>
      <c r="E12" s="349"/>
      <c r="F12" s="349"/>
      <c r="G12" s="349"/>
      <c r="H12" s="349"/>
      <c r="I12" s="349"/>
      <c r="J12" s="349"/>
      <c r="K12" s="349"/>
      <c r="L12" s="349"/>
      <c r="M12" s="349"/>
      <c r="N12" s="349"/>
      <c r="O12" s="84" t="s">
        <v>30</v>
      </c>
      <c r="P12" s="201">
        <v>220.12649361140785</v>
      </c>
      <c r="Q12" s="264"/>
    </row>
    <row r="13" spans="2:17" s="78" customFormat="1" ht="39.950000000000003" customHeight="1" thickBot="1" x14ac:dyDescent="0.35">
      <c r="B13" s="198"/>
      <c r="C13" s="82" t="s">
        <v>32</v>
      </c>
      <c r="D13" s="350" t="s">
        <v>375</v>
      </c>
      <c r="E13" s="350"/>
      <c r="F13" s="350"/>
      <c r="G13" s="350"/>
      <c r="H13" s="350"/>
      <c r="I13" s="350"/>
      <c r="J13" s="350"/>
      <c r="K13" s="350"/>
      <c r="L13" s="350"/>
      <c r="M13" s="350"/>
      <c r="N13" s="350"/>
      <c r="O13" s="84" t="s">
        <v>30</v>
      </c>
      <c r="P13" s="201">
        <v>1388.4350889392226</v>
      </c>
      <c r="Q13" s="264"/>
    </row>
    <row r="14" spans="2:17" s="78" customFormat="1" ht="39.950000000000003" customHeight="1" thickBot="1" x14ac:dyDescent="0.35">
      <c r="B14" s="198"/>
      <c r="C14" s="82" t="s">
        <v>33</v>
      </c>
      <c r="D14" s="350" t="s">
        <v>381</v>
      </c>
      <c r="E14" s="350"/>
      <c r="F14" s="350"/>
      <c r="G14" s="350"/>
      <c r="H14" s="350"/>
      <c r="I14" s="350"/>
      <c r="J14" s="350"/>
      <c r="K14" s="350"/>
      <c r="L14" s="350"/>
      <c r="M14" s="350"/>
      <c r="N14" s="350"/>
      <c r="O14" s="84" t="s">
        <v>30</v>
      </c>
      <c r="P14" s="201">
        <v>5628.5425476955197</v>
      </c>
      <c r="Q14" s="264"/>
    </row>
    <row r="15" spans="2:17" s="78" customFormat="1" ht="39.950000000000003" customHeight="1" thickBot="1" x14ac:dyDescent="0.35">
      <c r="B15" s="198"/>
      <c r="C15" s="82" t="s">
        <v>34</v>
      </c>
      <c r="D15" s="350" t="s">
        <v>35</v>
      </c>
      <c r="E15" s="350"/>
      <c r="F15" s="350"/>
      <c r="G15" s="350"/>
      <c r="H15" s="350"/>
      <c r="I15" s="350"/>
      <c r="J15" s="350"/>
      <c r="K15" s="350"/>
      <c r="L15" s="350"/>
      <c r="M15" s="350"/>
      <c r="N15" s="350"/>
      <c r="O15" s="84" t="s">
        <v>30</v>
      </c>
      <c r="P15" s="201">
        <v>11538.34433463031</v>
      </c>
      <c r="Q15" s="264"/>
    </row>
    <row r="16" spans="2:17" s="78" customFormat="1" ht="48" customHeight="1" thickBot="1" x14ac:dyDescent="0.35">
      <c r="B16" s="198"/>
      <c r="C16" s="82" t="s">
        <v>36</v>
      </c>
      <c r="D16" s="350" t="s">
        <v>376</v>
      </c>
      <c r="E16" s="350"/>
      <c r="F16" s="350"/>
      <c r="G16" s="350"/>
      <c r="H16" s="350"/>
      <c r="I16" s="350"/>
      <c r="J16" s="350"/>
      <c r="K16" s="350"/>
      <c r="L16" s="350"/>
      <c r="M16" s="350"/>
      <c r="N16" s="350"/>
      <c r="O16" s="84" t="s">
        <v>37</v>
      </c>
      <c r="P16" s="288">
        <v>0.24667755056905205</v>
      </c>
      <c r="Q16" s="265"/>
    </row>
    <row r="17" spans="1:18" s="88" customFormat="1" ht="14.45" hidden="1" thickBot="1" x14ac:dyDescent="0.35">
      <c r="A17" s="78"/>
      <c r="B17" s="198"/>
      <c r="C17" s="86" t="s">
        <v>38</v>
      </c>
      <c r="D17" s="351" t="s">
        <v>39</v>
      </c>
      <c r="E17" s="351"/>
      <c r="F17" s="351"/>
      <c r="G17" s="351"/>
      <c r="H17" s="351"/>
      <c r="I17" s="351"/>
      <c r="J17" s="351"/>
      <c r="K17" s="351"/>
      <c r="L17" s="351"/>
      <c r="M17" s="351"/>
      <c r="N17" s="351"/>
      <c r="O17" s="87" t="s">
        <v>37</v>
      </c>
      <c r="P17" s="288">
        <v>0</v>
      </c>
      <c r="Q17" s="266"/>
      <c r="R17" s="78"/>
    </row>
    <row r="18" spans="1:18" s="88" customFormat="1" ht="14.45" hidden="1" thickBot="1" x14ac:dyDescent="0.35">
      <c r="A18" s="78"/>
      <c r="B18" s="198"/>
      <c r="C18" s="86" t="s">
        <v>40</v>
      </c>
      <c r="D18" s="351" t="s">
        <v>41</v>
      </c>
      <c r="E18" s="351"/>
      <c r="F18" s="351"/>
      <c r="G18" s="351"/>
      <c r="H18" s="351"/>
      <c r="I18" s="351"/>
      <c r="J18" s="351"/>
      <c r="K18" s="351"/>
      <c r="L18" s="351"/>
      <c r="M18" s="351"/>
      <c r="N18" s="351"/>
      <c r="O18" s="87" t="s">
        <v>37</v>
      </c>
      <c r="P18" s="288">
        <v>0</v>
      </c>
      <c r="Q18" s="266"/>
      <c r="R18" s="78"/>
    </row>
    <row r="19" spans="1:18" s="78" customFormat="1" ht="27" customHeight="1" thickBot="1" x14ac:dyDescent="0.35">
      <c r="B19" s="198"/>
      <c r="C19" s="82" t="s">
        <v>42</v>
      </c>
      <c r="D19" s="352" t="s">
        <v>43</v>
      </c>
      <c r="E19" s="344"/>
      <c r="F19" s="344"/>
      <c r="G19" s="344"/>
      <c r="H19" s="344"/>
      <c r="I19" s="344"/>
      <c r="J19" s="344"/>
      <c r="K19" s="344"/>
      <c r="L19" s="344"/>
      <c r="M19" s="344"/>
      <c r="N19" s="344"/>
      <c r="O19" s="84" t="s">
        <v>37</v>
      </c>
      <c r="P19" s="288">
        <v>0.12033226333626386</v>
      </c>
      <c r="Q19" s="267"/>
    </row>
    <row r="20" spans="1:18" s="78" customFormat="1" ht="27" customHeight="1" thickBot="1" x14ac:dyDescent="0.3">
      <c r="B20" s="198"/>
      <c r="C20" s="82" t="s">
        <v>44</v>
      </c>
      <c r="D20" s="344" t="s">
        <v>383</v>
      </c>
      <c r="E20" s="344"/>
      <c r="F20" s="344"/>
      <c r="G20" s="344"/>
      <c r="H20" s="344"/>
      <c r="I20" s="344"/>
      <c r="J20" s="344"/>
      <c r="K20" s="344"/>
      <c r="L20" s="344"/>
      <c r="M20" s="344"/>
      <c r="N20" s="344"/>
      <c r="O20" s="84" t="s">
        <v>37</v>
      </c>
      <c r="P20" s="288">
        <v>3.5425657699334027E-2</v>
      </c>
      <c r="Q20" s="267"/>
    </row>
    <row r="21" spans="1:18" s="78" customFormat="1" ht="27" customHeight="1" thickBot="1" x14ac:dyDescent="0.3">
      <c r="B21" s="198"/>
      <c r="C21" s="82" t="s">
        <v>46</v>
      </c>
      <c r="D21" s="356" t="s">
        <v>384</v>
      </c>
      <c r="E21" s="356"/>
      <c r="F21" s="356"/>
      <c r="G21" s="356"/>
      <c r="H21" s="356"/>
      <c r="I21" s="356"/>
      <c r="J21" s="356"/>
      <c r="K21" s="356"/>
      <c r="L21" s="356"/>
      <c r="M21" s="356"/>
      <c r="N21" s="356"/>
      <c r="O21" s="89" t="s">
        <v>37</v>
      </c>
      <c r="P21" s="288">
        <v>0.7521151523131917</v>
      </c>
      <c r="Q21" s="267"/>
    </row>
    <row r="22" spans="1:18" s="78" customFormat="1" ht="27" customHeight="1" thickBot="1" x14ac:dyDescent="0.3">
      <c r="B22" s="198"/>
      <c r="C22" s="82" t="s">
        <v>48</v>
      </c>
      <c r="D22" s="356" t="s">
        <v>49</v>
      </c>
      <c r="E22" s="356"/>
      <c r="F22" s="356"/>
      <c r="G22" s="356"/>
      <c r="H22" s="356"/>
      <c r="I22" s="356"/>
      <c r="J22" s="356"/>
      <c r="K22" s="356"/>
      <c r="L22" s="356"/>
      <c r="M22" s="356"/>
      <c r="N22" s="356"/>
      <c r="O22" s="89" t="s">
        <v>37</v>
      </c>
      <c r="P22" s="288">
        <v>1.1756172732773631E-3</v>
      </c>
      <c r="Q22" s="267"/>
    </row>
    <row r="23" spans="1:18" x14ac:dyDescent="0.2">
      <c r="B23" s="79"/>
      <c r="C23" s="90"/>
      <c r="D23" s="90"/>
      <c r="E23" s="90"/>
      <c r="F23" s="90"/>
      <c r="G23" s="90"/>
      <c r="H23" s="90"/>
      <c r="I23" s="90"/>
      <c r="J23" s="90"/>
      <c r="K23" s="90"/>
      <c r="L23" s="90"/>
      <c r="M23" s="90"/>
      <c r="N23" s="90"/>
      <c r="O23" s="90"/>
      <c r="P23" s="289"/>
      <c r="Q23" s="90"/>
    </row>
    <row r="24" spans="1:18" s="78" customFormat="1" ht="20.25" customHeight="1" x14ac:dyDescent="0.25">
      <c r="B24" s="198"/>
      <c r="C24" s="91" t="s">
        <v>50</v>
      </c>
      <c r="D24" s="91" t="s">
        <v>51</v>
      </c>
      <c r="E24" s="85"/>
      <c r="F24" s="85"/>
      <c r="G24" s="85"/>
      <c r="H24" s="85"/>
      <c r="I24" s="85"/>
      <c r="J24" s="85"/>
      <c r="K24" s="85"/>
      <c r="L24" s="85"/>
      <c r="M24" s="85"/>
      <c r="N24" s="85"/>
      <c r="O24" s="85"/>
      <c r="P24" s="85"/>
      <c r="Q24" s="258"/>
    </row>
    <row r="25" spans="1:18" ht="3.75" customHeight="1" x14ac:dyDescent="0.2">
      <c r="B25" s="79"/>
      <c r="C25" s="92"/>
      <c r="D25" s="90"/>
      <c r="E25" s="90"/>
      <c r="F25" s="90"/>
      <c r="G25" s="90"/>
      <c r="H25" s="90"/>
      <c r="I25" s="90"/>
      <c r="J25" s="90"/>
      <c r="K25" s="90"/>
      <c r="L25" s="90"/>
      <c r="M25" s="90"/>
      <c r="N25" s="90"/>
      <c r="O25" s="93"/>
      <c r="P25" s="90"/>
      <c r="Q25" s="90"/>
    </row>
    <row r="26" spans="1:18" ht="3.75" customHeight="1" thickBot="1" x14ac:dyDescent="0.3">
      <c r="B26" s="79"/>
      <c r="C26" s="90"/>
      <c r="D26" s="90"/>
      <c r="E26" s="90"/>
      <c r="F26" s="90"/>
      <c r="G26" s="90"/>
      <c r="H26" s="90"/>
      <c r="I26" s="90"/>
      <c r="J26" s="90"/>
      <c r="K26" s="90"/>
      <c r="L26" s="90"/>
      <c r="M26" s="90"/>
      <c r="N26" s="90"/>
      <c r="O26"/>
      <c r="P26" s="90"/>
      <c r="Q26" s="90"/>
    </row>
    <row r="27" spans="1:18" ht="53.25" customHeight="1" thickBot="1" x14ac:dyDescent="0.25">
      <c r="B27" s="79"/>
      <c r="C27" s="94" t="s">
        <v>52</v>
      </c>
      <c r="D27" s="357" t="s">
        <v>339</v>
      </c>
      <c r="E27" s="358"/>
      <c r="F27" s="358"/>
      <c r="G27" s="358"/>
      <c r="H27" s="358"/>
      <c r="I27" s="358"/>
      <c r="J27" s="358"/>
      <c r="K27" s="187"/>
      <c r="L27" s="187"/>
      <c r="M27" s="90"/>
      <c r="N27" s="96"/>
      <c r="O27" s="188" t="s">
        <v>37</v>
      </c>
      <c r="P27" s="290">
        <v>0.24667755056905205</v>
      </c>
      <c r="Q27" s="268"/>
    </row>
    <row r="28" spans="1:18" s="78" customFormat="1" ht="39.950000000000003" customHeight="1" thickBot="1" x14ac:dyDescent="0.3">
      <c r="B28" s="198"/>
      <c r="C28" s="95" t="s">
        <v>53</v>
      </c>
      <c r="D28" s="359" t="s">
        <v>315</v>
      </c>
      <c r="E28" s="359"/>
      <c r="F28" s="359"/>
      <c r="G28" s="359"/>
      <c r="H28" s="359"/>
      <c r="I28" s="359"/>
      <c r="J28" s="359"/>
      <c r="K28" s="185"/>
      <c r="L28" s="185"/>
      <c r="M28" s="95"/>
      <c r="N28" s="97"/>
      <c r="O28" s="186" t="s">
        <v>54</v>
      </c>
      <c r="P28" s="273">
        <v>-154.69356350797631</v>
      </c>
      <c r="Q28" s="269"/>
    </row>
    <row r="29" spans="1:18" s="78" customFormat="1" ht="39.950000000000003" customHeight="1" thickBot="1" x14ac:dyDescent="0.3">
      <c r="B29" s="198"/>
      <c r="C29" s="95" t="s">
        <v>55</v>
      </c>
      <c r="D29" s="353" t="s">
        <v>56</v>
      </c>
      <c r="E29" s="354"/>
      <c r="F29" s="354"/>
      <c r="G29" s="354"/>
      <c r="H29" s="354"/>
      <c r="I29" s="354"/>
      <c r="J29" s="354"/>
      <c r="K29" s="185"/>
      <c r="L29" s="185"/>
      <c r="M29" s="95"/>
      <c r="N29" s="6"/>
      <c r="O29" s="186" t="s">
        <v>37</v>
      </c>
      <c r="P29" s="290">
        <v>0.23120819421825442</v>
      </c>
      <c r="Q29" s="268"/>
    </row>
    <row r="30" spans="1:18" ht="48.75" customHeight="1" thickBot="1" x14ac:dyDescent="0.25">
      <c r="B30" s="79"/>
      <c r="C30" s="85" t="s">
        <v>57</v>
      </c>
      <c r="D30" s="355" t="s">
        <v>316</v>
      </c>
      <c r="E30" s="356"/>
      <c r="F30" s="356"/>
      <c r="G30" s="356"/>
      <c r="H30" s="356"/>
      <c r="I30" s="356"/>
      <c r="J30" s="356"/>
      <c r="K30" s="187"/>
      <c r="L30" s="187"/>
      <c r="M30" s="90"/>
      <c r="N30" s="96"/>
      <c r="O30" s="188" t="s">
        <v>54</v>
      </c>
      <c r="P30" s="273">
        <v>-395.62297397434054</v>
      </c>
      <c r="Q30" s="269"/>
    </row>
    <row r="31" spans="1:18" ht="39.950000000000003" customHeight="1" thickBot="1" x14ac:dyDescent="0.25">
      <c r="B31" s="79"/>
      <c r="C31" s="85" t="s">
        <v>58</v>
      </c>
      <c r="D31" s="357" t="s">
        <v>59</v>
      </c>
      <c r="E31" s="358"/>
      <c r="F31" s="358"/>
      <c r="G31" s="358"/>
      <c r="H31" s="358"/>
      <c r="I31" s="358"/>
      <c r="J31" s="358"/>
      <c r="K31" s="187"/>
      <c r="L31" s="187"/>
      <c r="M31" s="90"/>
      <c r="N31" s="8"/>
      <c r="O31" s="188" t="s">
        <v>37</v>
      </c>
      <c r="P31" s="290">
        <v>0.19164589682082037</v>
      </c>
      <c r="Q31" s="268"/>
    </row>
    <row r="32" spans="1:18" s="78" customFormat="1" ht="44.25" customHeight="1" thickBot="1" x14ac:dyDescent="0.3">
      <c r="B32" s="198"/>
      <c r="C32" s="95" t="s">
        <v>60</v>
      </c>
      <c r="D32" s="361" t="s">
        <v>317</v>
      </c>
      <c r="E32" s="359"/>
      <c r="F32" s="359"/>
      <c r="G32" s="359"/>
      <c r="H32" s="359"/>
      <c r="I32" s="359"/>
      <c r="J32" s="359"/>
      <c r="K32" s="185"/>
      <c r="L32" s="185"/>
      <c r="M32" s="95"/>
      <c r="N32" s="97"/>
      <c r="O32" s="186" t="s">
        <v>54</v>
      </c>
      <c r="P32" s="273">
        <v>-881.52686291260659</v>
      </c>
      <c r="Q32" s="269"/>
    </row>
    <row r="33" spans="2:17" ht="39.950000000000003" customHeight="1" thickBot="1" x14ac:dyDescent="0.25">
      <c r="B33" s="79"/>
      <c r="C33" s="95" t="s">
        <v>61</v>
      </c>
      <c r="D33" s="353" t="s">
        <v>62</v>
      </c>
      <c r="E33" s="354"/>
      <c r="F33" s="354"/>
      <c r="G33" s="354"/>
      <c r="H33" s="354"/>
      <c r="I33" s="354"/>
      <c r="J33" s="354"/>
      <c r="K33" s="185"/>
      <c r="L33" s="185"/>
      <c r="M33" s="98"/>
      <c r="N33" s="6"/>
      <c r="O33" s="186" t="s">
        <v>37</v>
      </c>
      <c r="P33" s="290">
        <v>0.14305550792699376</v>
      </c>
      <c r="Q33" s="268"/>
    </row>
    <row r="34" spans="2:17" x14ac:dyDescent="0.2">
      <c r="B34" s="79"/>
      <c r="C34" s="90"/>
      <c r="D34" s="90"/>
      <c r="E34" s="90"/>
      <c r="F34" s="90"/>
      <c r="G34" s="90"/>
      <c r="H34" s="90"/>
      <c r="I34" s="90"/>
      <c r="J34" s="90"/>
      <c r="K34" s="90"/>
      <c r="L34" s="90"/>
      <c r="M34" s="90"/>
      <c r="N34" s="90"/>
      <c r="O34" s="96"/>
      <c r="P34" s="90"/>
      <c r="Q34" s="90"/>
    </row>
    <row r="35" spans="2:17" ht="24.6" customHeight="1" thickBot="1" x14ac:dyDescent="0.25">
      <c r="B35" s="79"/>
      <c r="C35" s="362" t="s">
        <v>63</v>
      </c>
      <c r="D35" s="363"/>
      <c r="E35" s="363"/>
      <c r="F35" s="363"/>
      <c r="G35" s="363"/>
      <c r="H35" s="363"/>
      <c r="I35" s="363"/>
      <c r="J35" s="363"/>
      <c r="K35" s="363"/>
      <c r="L35" s="363"/>
      <c r="M35" s="363"/>
      <c r="N35" s="363"/>
      <c r="O35" s="89" t="s">
        <v>385</v>
      </c>
      <c r="P35" s="89" t="s">
        <v>30</v>
      </c>
      <c r="Q35" s="89"/>
    </row>
    <row r="36" spans="2:17" s="78" customFormat="1" ht="21" customHeight="1" thickBot="1" x14ac:dyDescent="0.25">
      <c r="B36" s="198"/>
      <c r="C36" s="85" t="s">
        <v>64</v>
      </c>
      <c r="D36" s="356" t="s">
        <v>65</v>
      </c>
      <c r="E36" s="356"/>
      <c r="F36" s="356"/>
      <c r="G36" s="356"/>
      <c r="H36" s="356"/>
      <c r="I36" s="356"/>
      <c r="J36" s="356"/>
      <c r="K36" s="356"/>
      <c r="L36" s="356"/>
      <c r="M36" s="356"/>
      <c r="N36" s="364"/>
      <c r="O36" s="204">
        <v>0</v>
      </c>
      <c r="P36" s="205">
        <v>0</v>
      </c>
      <c r="Q36" s="79"/>
    </row>
    <row r="37" spans="2:17" s="78" customFormat="1" ht="21" customHeight="1" thickBot="1" x14ac:dyDescent="0.25">
      <c r="B37" s="198"/>
      <c r="C37" s="85" t="s">
        <v>66</v>
      </c>
      <c r="D37" s="356" t="s">
        <v>67</v>
      </c>
      <c r="E37" s="356"/>
      <c r="F37" s="356"/>
      <c r="G37" s="356"/>
      <c r="H37" s="356"/>
      <c r="I37" s="356"/>
      <c r="J37" s="356"/>
      <c r="K37" s="356"/>
      <c r="L37" s="356"/>
      <c r="M37" s="356"/>
      <c r="N37" s="364"/>
      <c r="O37" s="204">
        <v>0</v>
      </c>
      <c r="P37" s="205">
        <v>0</v>
      </c>
      <c r="Q37" s="79"/>
    </row>
    <row r="38" spans="2:17" s="78" customFormat="1" ht="21" customHeight="1" thickBot="1" x14ac:dyDescent="0.25">
      <c r="B38" s="198"/>
      <c r="C38" s="85" t="s">
        <v>68</v>
      </c>
      <c r="D38" s="356" t="s">
        <v>69</v>
      </c>
      <c r="E38" s="356"/>
      <c r="F38" s="356"/>
      <c r="G38" s="356"/>
      <c r="H38" s="356"/>
      <c r="I38" s="356"/>
      <c r="J38" s="356"/>
      <c r="K38" s="356"/>
      <c r="L38" s="356"/>
      <c r="M38" s="356"/>
      <c r="N38" s="364"/>
      <c r="O38" s="204">
        <v>0</v>
      </c>
      <c r="P38" s="205">
        <v>0</v>
      </c>
      <c r="Q38" s="79"/>
    </row>
    <row r="39" spans="2:17" ht="11.45" customHeight="1" thickBot="1" x14ac:dyDescent="0.25">
      <c r="B39" s="79"/>
      <c r="C39" s="90"/>
      <c r="D39" s="85"/>
      <c r="E39" s="85"/>
      <c r="F39" s="85"/>
      <c r="G39" s="85"/>
      <c r="H39" s="85"/>
      <c r="I39" s="85"/>
      <c r="J39" s="85"/>
      <c r="K39" s="85"/>
      <c r="L39" s="85"/>
      <c r="M39" s="85"/>
      <c r="N39" s="85"/>
      <c r="O39" s="202"/>
      <c r="P39" s="203"/>
      <c r="Q39" s="79"/>
    </row>
    <row r="40" spans="2:17" s="78" customFormat="1" ht="35.25" customHeight="1" thickBot="1" x14ac:dyDescent="0.25">
      <c r="B40" s="198"/>
      <c r="C40" s="99" t="s">
        <v>70</v>
      </c>
      <c r="D40" s="357" t="s">
        <v>71</v>
      </c>
      <c r="E40" s="356"/>
      <c r="F40" s="356"/>
      <c r="G40" s="356"/>
      <c r="H40" s="356"/>
      <c r="I40" s="356"/>
      <c r="J40" s="356"/>
      <c r="K40" s="356"/>
      <c r="L40" s="356"/>
      <c r="M40" s="356"/>
      <c r="N40" s="364"/>
      <c r="O40" s="296">
        <v>0</v>
      </c>
      <c r="P40" s="297">
        <v>0</v>
      </c>
      <c r="Q40" s="79"/>
    </row>
    <row r="41" spans="2:17" s="100" customFormat="1" ht="60.75" customHeight="1" x14ac:dyDescent="0.2">
      <c r="B41" s="199"/>
      <c r="C41" s="365" t="s">
        <v>382</v>
      </c>
      <c r="D41" s="365"/>
      <c r="E41" s="365"/>
      <c r="F41" s="365"/>
      <c r="G41" s="365"/>
      <c r="H41" s="365"/>
      <c r="I41" s="365"/>
      <c r="J41" s="365"/>
      <c r="K41" s="365"/>
      <c r="L41" s="365"/>
      <c r="M41" s="365"/>
      <c r="N41" s="365"/>
      <c r="O41" s="365"/>
      <c r="P41" s="365"/>
      <c r="Q41" s="260"/>
    </row>
    <row r="42" spans="2:17" s="100" customFormat="1" ht="207" customHeight="1" x14ac:dyDescent="0.2">
      <c r="B42" s="199"/>
      <c r="C42" s="206"/>
      <c r="D42" s="206"/>
      <c r="E42" s="206"/>
      <c r="F42" s="206"/>
      <c r="G42" s="206"/>
      <c r="H42" s="206"/>
      <c r="I42" s="206"/>
      <c r="J42" s="206"/>
      <c r="K42" s="206"/>
      <c r="L42" s="206"/>
      <c r="M42" s="206"/>
      <c r="N42" s="206"/>
      <c r="O42" s="206"/>
      <c r="P42" s="206"/>
      <c r="Q42" s="206"/>
    </row>
    <row r="43" spans="2:17" ht="21" customHeight="1" x14ac:dyDescent="0.2">
      <c r="B43" s="79"/>
      <c r="C43" s="79"/>
      <c r="D43" s="79"/>
      <c r="E43" s="79"/>
      <c r="F43" s="79"/>
      <c r="G43" s="79"/>
      <c r="H43" s="79"/>
      <c r="I43" s="79"/>
      <c r="J43" s="79"/>
      <c r="K43" s="79"/>
      <c r="L43" s="79"/>
      <c r="M43" s="79"/>
      <c r="N43" s="79"/>
      <c r="O43" s="79"/>
      <c r="P43" s="79"/>
      <c r="Q43" s="79"/>
    </row>
    <row r="44" spans="2:17" x14ac:dyDescent="0.2">
      <c r="B44" s="79"/>
      <c r="C44" s="79"/>
      <c r="D44" s="79"/>
      <c r="E44" s="79"/>
      <c r="F44" s="79"/>
      <c r="G44" s="79"/>
      <c r="H44" s="79"/>
      <c r="I44" s="79"/>
      <c r="J44" s="79"/>
      <c r="K44" s="79"/>
      <c r="L44" s="79"/>
      <c r="M44" s="79"/>
      <c r="N44" s="79"/>
      <c r="O44" s="79"/>
      <c r="P44" s="79"/>
      <c r="Q44" s="79"/>
    </row>
    <row r="45" spans="2:17" x14ac:dyDescent="0.2">
      <c r="B45" s="79"/>
      <c r="C45" s="79"/>
      <c r="D45" s="79"/>
      <c r="E45" s="79"/>
      <c r="F45" s="79"/>
      <c r="G45" s="79"/>
      <c r="H45" s="79"/>
      <c r="I45" s="79"/>
      <c r="J45" s="79"/>
      <c r="K45" s="79"/>
      <c r="L45" s="79"/>
      <c r="M45" s="79"/>
      <c r="N45" s="79"/>
      <c r="O45" s="79"/>
      <c r="P45" s="79"/>
      <c r="Q45" s="79"/>
    </row>
    <row r="46" spans="2:17" x14ac:dyDescent="0.2">
      <c r="B46" s="79"/>
      <c r="C46" s="79"/>
      <c r="D46" s="79"/>
      <c r="E46" s="79"/>
      <c r="F46" s="79"/>
      <c r="G46" s="79"/>
      <c r="H46" s="79"/>
      <c r="I46" s="79"/>
      <c r="J46" s="79"/>
      <c r="K46" s="79"/>
      <c r="L46" s="79"/>
      <c r="M46" s="79"/>
      <c r="N46" s="79"/>
      <c r="O46" s="79"/>
      <c r="P46" s="79"/>
      <c r="Q46" s="79"/>
    </row>
    <row r="47" spans="2:17" x14ac:dyDescent="0.2">
      <c r="B47" s="79"/>
      <c r="C47" s="79"/>
      <c r="D47" s="79"/>
      <c r="E47" s="79"/>
      <c r="F47" s="79"/>
      <c r="G47" s="79"/>
      <c r="H47" s="79"/>
      <c r="I47" s="79"/>
      <c r="J47" s="79"/>
      <c r="K47" s="79"/>
      <c r="L47" s="79"/>
      <c r="M47" s="79"/>
      <c r="N47" s="79"/>
      <c r="O47" s="79"/>
      <c r="P47" s="79"/>
      <c r="Q47" s="79"/>
    </row>
    <row r="48" spans="2:17" x14ac:dyDescent="0.2">
      <c r="B48" s="79"/>
      <c r="C48" s="79"/>
      <c r="D48" s="79"/>
      <c r="E48" s="79"/>
      <c r="F48" s="79"/>
      <c r="G48" s="79"/>
      <c r="H48" s="79"/>
      <c r="I48" s="79"/>
      <c r="J48" s="79"/>
      <c r="K48" s="79"/>
      <c r="L48" s="79"/>
      <c r="M48" s="79"/>
      <c r="N48" s="79"/>
      <c r="O48" s="79"/>
      <c r="P48" s="79"/>
      <c r="Q48" s="79"/>
    </row>
    <row r="49" spans="2:17" x14ac:dyDescent="0.2">
      <c r="B49" s="79"/>
      <c r="C49" s="79"/>
      <c r="D49" s="79"/>
      <c r="E49" s="79"/>
      <c r="F49" s="79"/>
      <c r="G49" s="79"/>
      <c r="H49" s="79"/>
      <c r="I49" s="79"/>
      <c r="J49" s="79"/>
      <c r="K49" s="79"/>
      <c r="L49" s="79"/>
      <c r="M49" s="79"/>
      <c r="N49" s="79"/>
      <c r="O49" s="79"/>
      <c r="P49" s="79"/>
      <c r="Q49" s="79"/>
    </row>
    <row r="50" spans="2:17" x14ac:dyDescent="0.2">
      <c r="B50" s="79"/>
      <c r="C50" s="79"/>
      <c r="D50" s="79"/>
      <c r="E50" s="79"/>
      <c r="F50" s="79"/>
      <c r="G50" s="79"/>
      <c r="H50" s="79"/>
      <c r="I50" s="79"/>
      <c r="J50" s="79"/>
      <c r="K50" s="79"/>
      <c r="L50" s="79"/>
      <c r="M50" s="79"/>
      <c r="N50" s="79"/>
      <c r="O50" s="79"/>
      <c r="P50" s="79"/>
      <c r="Q50" s="79"/>
    </row>
    <row r="51" spans="2:17" x14ac:dyDescent="0.2">
      <c r="B51" s="79"/>
      <c r="C51" s="79"/>
      <c r="D51" s="79"/>
      <c r="E51" s="79"/>
      <c r="F51" s="79"/>
      <c r="G51" s="79"/>
      <c r="H51" s="79"/>
      <c r="I51" s="79"/>
      <c r="J51" s="79"/>
      <c r="K51" s="79"/>
      <c r="L51" s="79"/>
      <c r="M51" s="79"/>
      <c r="N51" s="79"/>
      <c r="O51" s="79"/>
      <c r="P51" s="79"/>
      <c r="Q51" s="79"/>
    </row>
    <row r="52" spans="2:17" x14ac:dyDescent="0.2">
      <c r="B52" s="79"/>
      <c r="C52" s="79"/>
      <c r="D52" s="79"/>
      <c r="E52" s="79"/>
      <c r="F52" s="79"/>
      <c r="G52" s="79"/>
      <c r="H52" s="79"/>
      <c r="I52" s="79"/>
      <c r="J52" s="79"/>
      <c r="K52" s="79"/>
      <c r="L52" s="79"/>
      <c r="M52" s="79"/>
      <c r="N52" s="79"/>
      <c r="O52" s="79"/>
      <c r="P52" s="79"/>
      <c r="Q52" s="79"/>
    </row>
    <row r="53" spans="2:17" x14ac:dyDescent="0.2">
      <c r="B53" s="79"/>
      <c r="C53" s="79"/>
      <c r="D53" s="79"/>
      <c r="E53" s="79"/>
      <c r="F53" s="79"/>
      <c r="G53" s="79"/>
      <c r="H53" s="79"/>
      <c r="I53" s="79"/>
      <c r="J53" s="79"/>
      <c r="K53" s="79"/>
      <c r="L53" s="79"/>
      <c r="M53" s="79"/>
      <c r="N53" s="79"/>
      <c r="O53" s="79"/>
      <c r="P53" s="79"/>
      <c r="Q53" s="79"/>
    </row>
    <row r="54" spans="2:17" x14ac:dyDescent="0.2">
      <c r="B54" s="79"/>
      <c r="C54" s="79"/>
      <c r="D54" s="79"/>
      <c r="E54" s="79"/>
      <c r="F54" s="79"/>
      <c r="G54" s="79"/>
      <c r="H54" s="79"/>
      <c r="I54" s="79"/>
      <c r="J54" s="79"/>
      <c r="K54" s="79"/>
      <c r="L54" s="79"/>
      <c r="M54" s="79"/>
      <c r="N54" s="79"/>
      <c r="O54" s="79"/>
      <c r="P54" s="79"/>
      <c r="Q54" s="79"/>
    </row>
    <row r="55" spans="2:17" x14ac:dyDescent="0.2">
      <c r="B55" s="79"/>
      <c r="C55" s="79"/>
      <c r="D55" s="79"/>
      <c r="E55" s="79"/>
      <c r="F55" s="79"/>
      <c r="G55" s="79"/>
      <c r="H55" s="79"/>
      <c r="I55" s="79"/>
      <c r="J55" s="79"/>
      <c r="K55" s="79"/>
      <c r="L55" s="79"/>
      <c r="M55" s="79"/>
      <c r="N55" s="79"/>
      <c r="O55" s="79"/>
      <c r="P55" s="79"/>
      <c r="Q55" s="79"/>
    </row>
    <row r="56" spans="2:17" x14ac:dyDescent="0.2">
      <c r="B56" s="79"/>
      <c r="C56" s="79"/>
      <c r="D56" s="79"/>
      <c r="E56" s="79"/>
      <c r="F56" s="79"/>
      <c r="G56" s="79"/>
      <c r="H56" s="79"/>
      <c r="I56" s="79"/>
      <c r="J56" s="79"/>
      <c r="K56" s="79"/>
      <c r="L56" s="79"/>
      <c r="M56" s="79"/>
      <c r="N56" s="79"/>
      <c r="O56" s="79"/>
      <c r="P56" s="79"/>
      <c r="Q56" s="79"/>
    </row>
    <row r="57" spans="2:17" x14ac:dyDescent="0.2">
      <c r="B57" s="79"/>
      <c r="C57" s="79"/>
      <c r="D57" s="79"/>
      <c r="E57" s="79"/>
      <c r="F57" s="79"/>
      <c r="G57" s="79"/>
      <c r="H57" s="79"/>
      <c r="I57" s="79"/>
      <c r="J57" s="79"/>
      <c r="K57" s="79"/>
      <c r="L57" s="79"/>
      <c r="M57" s="79"/>
      <c r="N57" s="79"/>
      <c r="O57" s="79"/>
      <c r="P57" s="79"/>
      <c r="Q57" s="79"/>
    </row>
    <row r="58" spans="2:17" x14ac:dyDescent="0.2">
      <c r="B58" s="79"/>
      <c r="C58" s="79"/>
      <c r="D58" s="79"/>
      <c r="E58" s="79"/>
      <c r="F58" s="79"/>
      <c r="G58" s="79"/>
      <c r="H58" s="79"/>
      <c r="I58" s="79"/>
      <c r="J58" s="79"/>
      <c r="K58" s="79"/>
      <c r="L58" s="79"/>
      <c r="M58" s="79"/>
      <c r="N58" s="79"/>
      <c r="O58" s="79"/>
      <c r="P58" s="79"/>
      <c r="Q58" s="79"/>
    </row>
    <row r="59" spans="2:17" x14ac:dyDescent="0.2">
      <c r="B59" s="79"/>
      <c r="C59" s="79"/>
      <c r="D59" s="79"/>
      <c r="E59" s="79"/>
      <c r="F59" s="79"/>
      <c r="G59" s="79"/>
      <c r="H59" s="79"/>
      <c r="I59" s="79"/>
      <c r="J59" s="79"/>
      <c r="K59" s="79"/>
      <c r="L59" s="79"/>
      <c r="M59" s="79"/>
      <c r="N59" s="79"/>
      <c r="O59" s="79"/>
      <c r="P59" s="79"/>
      <c r="Q59" s="79"/>
    </row>
    <row r="60" spans="2:17" ht="24.75" customHeight="1" x14ac:dyDescent="0.2">
      <c r="B60" s="79"/>
      <c r="C60" s="79"/>
      <c r="D60" s="79"/>
      <c r="E60" s="79"/>
      <c r="F60" s="79"/>
      <c r="G60" s="79"/>
      <c r="H60" s="79"/>
      <c r="I60" s="79"/>
      <c r="J60" s="79"/>
      <c r="K60" s="79"/>
      <c r="L60" s="79"/>
      <c r="M60" s="79"/>
      <c r="N60" s="79"/>
      <c r="O60" s="79"/>
      <c r="P60" s="79"/>
      <c r="Q60" s="79"/>
    </row>
    <row r="61" spans="2:17" ht="45.75" customHeight="1" x14ac:dyDescent="0.2">
      <c r="B61" s="79"/>
      <c r="C61" s="101" t="s">
        <v>72</v>
      </c>
      <c r="D61" s="366" t="s">
        <v>424</v>
      </c>
      <c r="E61" s="366"/>
      <c r="F61" s="366"/>
      <c r="G61" s="366"/>
      <c r="H61" s="366"/>
      <c r="I61" s="366"/>
      <c r="J61" s="366"/>
      <c r="K61" s="366"/>
      <c r="L61" s="366"/>
      <c r="M61" s="366"/>
      <c r="N61" s="366"/>
      <c r="O61" s="366"/>
      <c r="P61" s="366"/>
      <c r="Q61" s="261"/>
    </row>
    <row r="62" spans="2:17" s="78" customFormat="1" ht="6" customHeight="1" x14ac:dyDescent="0.25">
      <c r="B62" s="198"/>
      <c r="C62" s="360"/>
      <c r="D62" s="360"/>
      <c r="E62" s="360"/>
      <c r="F62" s="360"/>
      <c r="G62" s="360"/>
      <c r="H62" s="360"/>
      <c r="I62" s="360"/>
      <c r="J62" s="360"/>
      <c r="K62" s="360"/>
      <c r="L62" s="360"/>
      <c r="M62" s="360"/>
      <c r="N62" s="360"/>
      <c r="O62" s="360"/>
      <c r="P62" s="360"/>
      <c r="Q62" s="259"/>
    </row>
    <row r="63" spans="2:17" s="78" customFormat="1" ht="30" customHeight="1" thickBot="1" x14ac:dyDescent="0.3">
      <c r="B63" s="198"/>
      <c r="C63" s="367" t="s">
        <v>73</v>
      </c>
      <c r="D63" s="368"/>
      <c r="E63" s="368"/>
      <c r="F63" s="368"/>
      <c r="G63" s="368"/>
      <c r="H63" s="368"/>
      <c r="I63" s="368"/>
      <c r="J63" s="368"/>
      <c r="K63" s="368"/>
      <c r="L63" s="368"/>
      <c r="M63" s="368"/>
      <c r="N63" s="369" t="s">
        <v>74</v>
      </c>
      <c r="O63" s="369"/>
      <c r="P63" s="370"/>
      <c r="Q63" s="291"/>
    </row>
    <row r="64" spans="2:17" s="78" customFormat="1" ht="37.5" customHeight="1" thickBot="1" x14ac:dyDescent="0.3">
      <c r="B64" s="198"/>
      <c r="C64" s="82" t="s">
        <v>75</v>
      </c>
      <c r="D64" s="364" t="s">
        <v>76</v>
      </c>
      <c r="E64" s="371"/>
      <c r="F64" s="371"/>
      <c r="G64" s="371"/>
      <c r="H64" s="371"/>
      <c r="I64" s="371"/>
      <c r="J64" s="371"/>
      <c r="K64" s="371"/>
      <c r="L64" s="371"/>
      <c r="M64" s="371"/>
      <c r="N64" s="372" t="s">
        <v>77</v>
      </c>
      <c r="O64" s="373"/>
      <c r="P64" s="374"/>
      <c r="Q64" s="270"/>
    </row>
    <row r="65" spans="2:17" s="78" customFormat="1" ht="37.5" customHeight="1" thickBot="1" x14ac:dyDescent="0.3">
      <c r="B65" s="198"/>
      <c r="C65" s="82" t="s">
        <v>78</v>
      </c>
      <c r="D65" s="364" t="s">
        <v>79</v>
      </c>
      <c r="E65" s="371"/>
      <c r="F65" s="371"/>
      <c r="G65" s="371"/>
      <c r="H65" s="371"/>
      <c r="I65" s="371"/>
      <c r="J65" s="371"/>
      <c r="K65" s="371"/>
      <c r="L65" s="371"/>
      <c r="M65" s="371"/>
      <c r="N65" s="375" t="s">
        <v>77</v>
      </c>
      <c r="O65" s="376"/>
      <c r="P65" s="377"/>
      <c r="Q65" s="270"/>
    </row>
    <row r="66" spans="2:17" s="78" customFormat="1" ht="37.5" customHeight="1" thickBot="1" x14ac:dyDescent="0.3">
      <c r="B66" s="198"/>
      <c r="C66" s="82" t="s">
        <v>80</v>
      </c>
      <c r="D66" s="378" t="s">
        <v>326</v>
      </c>
      <c r="E66" s="371"/>
      <c r="F66" s="371"/>
      <c r="G66" s="371"/>
      <c r="H66" s="371"/>
      <c r="I66" s="371"/>
      <c r="J66" s="371"/>
      <c r="K66" s="371"/>
      <c r="L66" s="371"/>
      <c r="M66" s="371"/>
      <c r="N66" s="375" t="s">
        <v>77</v>
      </c>
      <c r="O66" s="376"/>
      <c r="P66" s="377"/>
      <c r="Q66" s="270"/>
    </row>
    <row r="67" spans="2:17" ht="30" customHeight="1" thickBot="1" x14ac:dyDescent="0.25">
      <c r="B67" s="79"/>
      <c r="C67" s="367" t="s">
        <v>81</v>
      </c>
      <c r="D67" s="368"/>
      <c r="E67" s="368"/>
      <c r="F67" s="368"/>
      <c r="G67" s="368"/>
      <c r="H67" s="368"/>
      <c r="I67" s="368"/>
      <c r="J67" s="368"/>
      <c r="K67" s="368"/>
      <c r="L67" s="368"/>
      <c r="M67" s="368"/>
      <c r="N67" s="379" t="s">
        <v>82</v>
      </c>
      <c r="O67" s="380"/>
      <c r="P67" s="381"/>
      <c r="Q67" s="292"/>
    </row>
    <row r="68" spans="2:17" s="78" customFormat="1" ht="34.5" customHeight="1" thickBot="1" x14ac:dyDescent="0.3">
      <c r="B68" s="198"/>
      <c r="C68" s="82" t="s">
        <v>83</v>
      </c>
      <c r="D68" s="364" t="s">
        <v>84</v>
      </c>
      <c r="E68" s="371"/>
      <c r="F68" s="371"/>
      <c r="G68" s="371"/>
      <c r="H68" s="371"/>
      <c r="I68" s="371"/>
      <c r="J68" s="371"/>
      <c r="K68" s="371"/>
      <c r="L68" s="371"/>
      <c r="M68" s="371"/>
      <c r="N68" s="372" t="s">
        <v>77</v>
      </c>
      <c r="O68" s="373"/>
      <c r="P68" s="374"/>
      <c r="Q68" s="270"/>
    </row>
    <row r="69" spans="2:17" s="78" customFormat="1" ht="34.5" customHeight="1" thickBot="1" x14ac:dyDescent="0.3">
      <c r="B69" s="198"/>
      <c r="C69" s="82" t="s">
        <v>85</v>
      </c>
      <c r="D69" s="364" t="s">
        <v>86</v>
      </c>
      <c r="E69" s="371"/>
      <c r="F69" s="371"/>
      <c r="G69" s="371"/>
      <c r="H69" s="371"/>
      <c r="I69" s="371"/>
      <c r="J69" s="371"/>
      <c r="K69" s="371"/>
      <c r="L69" s="371"/>
      <c r="M69" s="371"/>
      <c r="N69" s="375" t="s">
        <v>77</v>
      </c>
      <c r="O69" s="376"/>
      <c r="P69" s="377"/>
      <c r="Q69" s="270"/>
    </row>
    <row r="70" spans="2:17" s="78" customFormat="1" ht="34.5" customHeight="1" thickBot="1" x14ac:dyDescent="0.3">
      <c r="B70" s="198"/>
      <c r="C70" s="82" t="s">
        <v>87</v>
      </c>
      <c r="D70" s="364" t="s">
        <v>88</v>
      </c>
      <c r="E70" s="371"/>
      <c r="F70" s="371"/>
      <c r="G70" s="371"/>
      <c r="H70" s="371"/>
      <c r="I70" s="371"/>
      <c r="J70" s="371"/>
      <c r="K70" s="371"/>
      <c r="L70" s="371"/>
      <c r="M70" s="371"/>
      <c r="N70" s="375" t="s">
        <v>77</v>
      </c>
      <c r="O70" s="376"/>
      <c r="P70" s="377"/>
      <c r="Q70" s="270"/>
    </row>
    <row r="71" spans="2:17" ht="30" customHeight="1" thickBot="1" x14ac:dyDescent="0.25">
      <c r="B71" s="79"/>
      <c r="C71" s="102" t="s">
        <v>89</v>
      </c>
      <c r="D71" s="103"/>
      <c r="E71" s="103"/>
      <c r="F71" s="103"/>
      <c r="G71" s="103"/>
      <c r="H71" s="103"/>
      <c r="I71" s="103"/>
      <c r="J71" s="103"/>
      <c r="K71" s="103"/>
      <c r="L71" s="103"/>
      <c r="M71" s="103"/>
      <c r="N71" s="379" t="s">
        <v>90</v>
      </c>
      <c r="O71" s="380"/>
      <c r="P71" s="381"/>
      <c r="Q71" s="292"/>
    </row>
    <row r="72" spans="2:17" s="78" customFormat="1" ht="32.25" customHeight="1" thickBot="1" x14ac:dyDescent="0.3">
      <c r="B72" s="198"/>
      <c r="C72" s="82" t="s">
        <v>91</v>
      </c>
      <c r="D72" s="378" t="s">
        <v>327</v>
      </c>
      <c r="E72" s="371"/>
      <c r="F72" s="371"/>
      <c r="G72" s="371"/>
      <c r="H72" s="371"/>
      <c r="I72" s="371"/>
      <c r="J72" s="371"/>
      <c r="K72" s="371"/>
      <c r="L72" s="371"/>
      <c r="M72" s="371"/>
      <c r="N72" s="375" t="s">
        <v>77</v>
      </c>
      <c r="O72" s="376"/>
      <c r="P72" s="377"/>
      <c r="Q72" s="270"/>
    </row>
    <row r="73" spans="2:17" s="78" customFormat="1" ht="32.25" customHeight="1" x14ac:dyDescent="0.25">
      <c r="B73" s="198"/>
      <c r="C73" s="295"/>
      <c r="D73" s="293"/>
      <c r="E73" s="294"/>
      <c r="F73" s="294"/>
      <c r="G73" s="294"/>
      <c r="H73" s="294"/>
      <c r="I73" s="294"/>
      <c r="J73" s="294"/>
      <c r="K73" s="294"/>
      <c r="L73" s="294"/>
      <c r="M73" s="294"/>
      <c r="N73" s="270"/>
      <c r="O73" s="270"/>
      <c r="P73" s="270"/>
      <c r="Q73" s="270"/>
    </row>
    <row r="74" spans="2:17" s="78" customFormat="1" ht="21" customHeight="1" x14ac:dyDescent="0.2">
      <c r="B74" s="198"/>
      <c r="C74" s="79" t="s">
        <v>425</v>
      </c>
      <c r="D74" s="293"/>
      <c r="E74" s="294"/>
      <c r="F74" s="294"/>
      <c r="G74" s="294"/>
      <c r="H74" s="294"/>
      <c r="I74" s="294"/>
      <c r="J74" s="294"/>
      <c r="K74" s="294"/>
      <c r="L74" s="294"/>
      <c r="M74" s="294"/>
      <c r="N74" s="270"/>
      <c r="O74" s="270"/>
      <c r="P74" s="270"/>
      <c r="Q74" s="270"/>
    </row>
    <row r="75" spans="2:17" x14ac:dyDescent="0.2">
      <c r="B75" s="79"/>
      <c r="C75" s="79"/>
      <c r="D75" s="79"/>
      <c r="E75" s="79"/>
      <c r="F75" s="79"/>
      <c r="G75" s="79"/>
      <c r="H75" s="79"/>
      <c r="I75" s="79"/>
      <c r="J75" s="79"/>
      <c r="K75" s="79"/>
      <c r="L75" s="79"/>
      <c r="M75" s="79"/>
      <c r="N75" s="79"/>
      <c r="O75" s="79"/>
      <c r="P75" s="79"/>
      <c r="Q75" s="79"/>
    </row>
    <row r="76" spans="2:17" ht="28.9" customHeight="1" x14ac:dyDescent="0.2"/>
  </sheetData>
  <mergeCells count="54">
    <mergeCell ref="D72:M72"/>
    <mergeCell ref="N72:P72"/>
    <mergeCell ref="D66:M66"/>
    <mergeCell ref="N66:P66"/>
    <mergeCell ref="C67:M67"/>
    <mergeCell ref="N67:P67"/>
    <mergeCell ref="D68:M68"/>
    <mergeCell ref="N68:P68"/>
    <mergeCell ref="D69:M69"/>
    <mergeCell ref="N69:P69"/>
    <mergeCell ref="D70:M70"/>
    <mergeCell ref="N70:P70"/>
    <mergeCell ref="N71:P71"/>
    <mergeCell ref="C63:M63"/>
    <mergeCell ref="N63:P63"/>
    <mergeCell ref="D64:M64"/>
    <mergeCell ref="N64:P64"/>
    <mergeCell ref="D65:M65"/>
    <mergeCell ref="N65:P65"/>
    <mergeCell ref="C62:P62"/>
    <mergeCell ref="D32:J32"/>
    <mergeCell ref="D33:J33"/>
    <mergeCell ref="C35:N35"/>
    <mergeCell ref="D36:N36"/>
    <mergeCell ref="D37:N37"/>
    <mergeCell ref="D38:N38"/>
    <mergeCell ref="D40:N40"/>
    <mergeCell ref="C41:P41"/>
    <mergeCell ref="D61:P61"/>
    <mergeCell ref="D29:J29"/>
    <mergeCell ref="D30:J30"/>
    <mergeCell ref="D31:J31"/>
    <mergeCell ref="D21:N21"/>
    <mergeCell ref="D22:N22"/>
    <mergeCell ref="D27:J27"/>
    <mergeCell ref="D28:J28"/>
    <mergeCell ref="D20:N20"/>
    <mergeCell ref="D8:P8"/>
    <mergeCell ref="D9:P9"/>
    <mergeCell ref="D11:N11"/>
    <mergeCell ref="D12:N12"/>
    <mergeCell ref="D13:N13"/>
    <mergeCell ref="D14:N14"/>
    <mergeCell ref="D15:N15"/>
    <mergeCell ref="D16:N16"/>
    <mergeCell ref="D17:N17"/>
    <mergeCell ref="D18:N18"/>
    <mergeCell ref="D19:N19"/>
    <mergeCell ref="B2:Q2"/>
    <mergeCell ref="C4:E4"/>
    <mergeCell ref="O4:P4"/>
    <mergeCell ref="D6:E6"/>
    <mergeCell ref="G6:H6"/>
    <mergeCell ref="I6:P6"/>
  </mergeCells>
  <pageMargins left="0.70866141732283472" right="0.70866141732283472" top="0.74803149606299213" bottom="0.74803149606299213" header="0.31496062992125984" footer="0.31496062992125984"/>
  <pageSetup paperSize="9" scale="57" orientation="portrait" r:id="rId1"/>
  <rowBreaks count="1" manualBreakCount="1">
    <brk id="41" min="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150"/>
  <sheetViews>
    <sheetView showGridLines="0" view="pageBreakPreview" topLeftCell="A55" zoomScaleNormal="55" zoomScaleSheetLayoutView="100" workbookViewId="0">
      <selection activeCell="I19" sqref="I19"/>
    </sheetView>
  </sheetViews>
  <sheetFormatPr defaultColWidth="0" defaultRowHeight="15" zeroHeight="1" x14ac:dyDescent="0.25"/>
  <cols>
    <col min="1" max="2" width="9.140625" style="48" customWidth="1"/>
    <col min="3" max="3" width="5.7109375" style="48" customWidth="1"/>
    <col min="4" max="4" width="36.140625" style="48" customWidth="1"/>
    <col min="5" max="5" width="2.5703125" style="48" customWidth="1"/>
    <col min="6" max="6" width="4.140625" style="48" customWidth="1"/>
    <col min="7" max="7" width="3.28515625" style="48" customWidth="1"/>
    <col min="8" max="8" width="2.42578125" style="48" customWidth="1"/>
    <col min="9" max="9" width="31.140625" style="48" customWidth="1"/>
    <col min="10" max="10" width="18" style="48" customWidth="1"/>
    <col min="11" max="11" width="15.140625" style="48" customWidth="1"/>
    <col min="12" max="12" width="7.42578125" style="48" customWidth="1"/>
    <col min="13" max="13" width="8.7109375" style="48" customWidth="1"/>
    <col min="14" max="14" width="7.28515625" style="48" customWidth="1"/>
    <col min="15" max="15" width="8.85546875" style="48" customWidth="1"/>
    <col min="16" max="16" width="7.140625" style="48" customWidth="1"/>
    <col min="17" max="17" width="11" style="48" customWidth="1"/>
    <col min="18" max="18" width="9.7109375" style="48" customWidth="1"/>
    <col min="19" max="19" width="10.85546875" style="48" customWidth="1"/>
    <col min="20" max="20" width="2.28515625" style="48" customWidth="1"/>
    <col min="21" max="21" width="13.28515625" style="48" customWidth="1"/>
    <col min="22" max="22" width="7.5703125" style="48" customWidth="1"/>
    <col min="23" max="23" width="9.140625" style="48" customWidth="1"/>
    <col min="24" max="24" width="9.140625" style="48" hidden="1" customWidth="1"/>
    <col min="25" max="25" width="9.7109375" style="48" hidden="1" customWidth="1"/>
    <col min="26" max="26" width="0" style="48" hidden="1" customWidth="1"/>
    <col min="27" max="27" width="9.140625" style="48" hidden="1" customWidth="1"/>
    <col min="28" max="28" width="9.7109375" style="48" hidden="1" customWidth="1"/>
    <col min="29" max="29" width="9.140625" style="48" hidden="1" customWidth="1"/>
    <col min="30" max="30" width="9.7109375" style="48" hidden="1" customWidth="1"/>
    <col min="31" max="33" width="0" style="48" hidden="1" customWidth="1"/>
    <col min="34" max="34" width="9.140625" style="48" hidden="1" customWidth="1"/>
    <col min="35" max="35" width="9.7109375" style="48" hidden="1" customWidth="1"/>
    <col min="36" max="36" width="0" style="48" hidden="1" customWidth="1"/>
    <col min="37" max="37" width="9.140625" style="48" hidden="1" customWidth="1"/>
    <col min="38" max="38" width="9.7109375" style="48" hidden="1" customWidth="1"/>
    <col min="39" max="39" width="9.140625" style="48" hidden="1" customWidth="1"/>
    <col min="40" max="40" width="9.7109375" style="48" hidden="1" customWidth="1"/>
    <col min="41" max="41" width="0" style="48" hidden="1" customWidth="1"/>
    <col min="42" max="42" width="9.140625" style="48" hidden="1" customWidth="1"/>
    <col min="43" max="43" width="9.7109375" style="48" hidden="1" customWidth="1"/>
    <col min="44" max="44" width="9.140625" style="48" hidden="1" customWidth="1"/>
    <col min="45" max="45" width="9.7109375" style="48" hidden="1" customWidth="1"/>
    <col min="46" max="48" width="0" style="48" hidden="1" customWidth="1"/>
    <col min="49" max="49" width="9.140625" style="48" hidden="1" customWidth="1"/>
    <col min="50" max="50" width="9.7109375" style="48" hidden="1" customWidth="1"/>
    <col min="51" max="51" width="0" style="48" hidden="1" customWidth="1"/>
    <col min="52" max="52" width="9.140625" style="48" hidden="1" customWidth="1"/>
    <col min="53" max="53" width="9.7109375" style="48" hidden="1" customWidth="1"/>
    <col min="54" max="54" width="9.140625" style="48" hidden="1" customWidth="1"/>
    <col min="55" max="55" width="9.7109375" style="48" hidden="1" customWidth="1"/>
    <col min="56" max="16384" width="9.140625" style="48" hidden="1"/>
  </cols>
  <sheetData>
    <row r="1" spans="2:22" s="2" customFormat="1" thickBot="1" x14ac:dyDescent="0.35"/>
    <row r="2" spans="2:22" s="2" customFormat="1" ht="24.75" customHeight="1" thickBot="1" x14ac:dyDescent="0.35">
      <c r="B2" s="334" t="s">
        <v>325</v>
      </c>
      <c r="C2" s="335"/>
      <c r="D2" s="335"/>
      <c r="E2" s="335"/>
      <c r="F2" s="335"/>
      <c r="G2" s="335"/>
      <c r="H2" s="335"/>
      <c r="I2" s="335"/>
      <c r="J2" s="335"/>
      <c r="K2" s="335"/>
      <c r="L2" s="335"/>
      <c r="M2" s="335"/>
      <c r="N2" s="335"/>
      <c r="O2" s="335"/>
      <c r="P2" s="335"/>
      <c r="Q2" s="335"/>
      <c r="R2" s="335"/>
      <c r="S2" s="335"/>
      <c r="T2" s="335"/>
      <c r="U2" s="335"/>
      <c r="V2" s="336"/>
    </row>
    <row r="3" spans="2:22" s="2" customFormat="1" ht="24.75" customHeight="1" x14ac:dyDescent="0.3">
      <c r="B3" s="210"/>
      <c r="C3" s="210"/>
      <c r="D3" s="210"/>
      <c r="E3" s="210"/>
      <c r="F3" s="210"/>
      <c r="G3" s="210"/>
      <c r="H3" s="210"/>
      <c r="I3" s="210"/>
      <c r="J3" s="210"/>
      <c r="K3" s="210"/>
      <c r="L3" s="210"/>
      <c r="M3" s="210"/>
      <c r="N3" s="210"/>
      <c r="O3" s="210"/>
      <c r="P3" s="210"/>
      <c r="Q3" s="210"/>
      <c r="R3" s="210"/>
      <c r="S3" s="210"/>
      <c r="T3" s="210"/>
      <c r="U3" s="210"/>
      <c r="V3" s="211"/>
    </row>
    <row r="4" spans="2:22" s="2" customFormat="1" ht="15" customHeight="1" x14ac:dyDescent="0.3">
      <c r="B4" s="3"/>
      <c r="C4" s="337"/>
      <c r="D4" s="337"/>
      <c r="E4" s="337"/>
      <c r="F4" s="73"/>
      <c r="G4"/>
      <c r="H4"/>
      <c r="I4" s="74"/>
      <c r="J4" s="74"/>
      <c r="K4" s="74"/>
      <c r="L4" s="74"/>
      <c r="M4" s="74"/>
      <c r="N4" s="74"/>
      <c r="O4" s="74"/>
      <c r="P4" s="75"/>
      <c r="Q4" s="338" t="s">
        <v>24</v>
      </c>
      <c r="R4" s="338"/>
      <c r="S4" s="338"/>
      <c r="T4" s="3"/>
      <c r="U4" s="3"/>
      <c r="V4" s="3"/>
    </row>
    <row r="5" spans="2:22" s="2" customFormat="1" ht="15" customHeight="1" thickBot="1" x14ac:dyDescent="0.35">
      <c r="B5" s="3"/>
      <c r="C5" s="191"/>
      <c r="D5" s="191"/>
      <c r="E5" s="191"/>
      <c r="F5" s="73"/>
      <c r="G5"/>
      <c r="H5"/>
      <c r="I5" s="74"/>
      <c r="J5" s="74"/>
      <c r="K5" s="74"/>
      <c r="L5" s="74"/>
      <c r="M5" s="74"/>
      <c r="N5" s="74"/>
      <c r="O5" s="74"/>
      <c r="P5" s="75"/>
      <c r="Q5" s="9"/>
      <c r="R5" s="9"/>
      <c r="S5" s="3"/>
      <c r="T5" s="3"/>
      <c r="U5" s="3"/>
      <c r="V5" s="3"/>
    </row>
    <row r="6" spans="2:22" s="2" customFormat="1" ht="21.6" customHeight="1" thickBot="1" x14ac:dyDescent="0.35">
      <c r="B6" s="3"/>
      <c r="C6" s="76"/>
      <c r="D6" s="339" t="s">
        <v>25</v>
      </c>
      <c r="E6" s="339"/>
      <c r="F6"/>
      <c r="G6"/>
      <c r="H6"/>
      <c r="I6" s="340" t="str">
        <f>'Main Results and Overview'!G6</f>
        <v>BGUNIC</v>
      </c>
      <c r="J6" s="341"/>
      <c r="K6" s="342" t="str">
        <f>'Main Results and Overview'!I6</f>
        <v>UniCredit Bulbank AD</v>
      </c>
      <c r="L6" s="343"/>
      <c r="M6" s="343"/>
      <c r="N6" s="343"/>
      <c r="O6" s="343"/>
      <c r="P6" s="343"/>
      <c r="Q6" s="343"/>
      <c r="R6" s="343"/>
      <c r="S6" s="341"/>
      <c r="T6" s="3"/>
      <c r="U6" s="3"/>
      <c r="V6" s="3"/>
    </row>
    <row r="7" spans="2:22" s="2" customFormat="1" ht="14.45" x14ac:dyDescent="0.3">
      <c r="B7" s="3"/>
      <c r="C7" s="176"/>
      <c r="D7" s="177"/>
      <c r="E7" s="177"/>
      <c r="F7" s="177"/>
      <c r="G7" s="10"/>
      <c r="H7" s="10"/>
      <c r="I7" s="10"/>
      <c r="J7" s="10"/>
      <c r="K7" s="10"/>
      <c r="L7" s="10"/>
      <c r="M7" s="10"/>
      <c r="N7" s="9"/>
      <c r="O7" s="9"/>
      <c r="P7" s="3"/>
      <c r="Q7" s="3"/>
      <c r="R7" s="3"/>
      <c r="S7" s="3"/>
      <c r="T7" s="3"/>
      <c r="U7" s="3"/>
      <c r="V7" s="3"/>
    </row>
    <row r="8" spans="2:22" s="2" customFormat="1" ht="22.9" x14ac:dyDescent="0.4">
      <c r="B8" s="3"/>
      <c r="C8" s="178" t="s">
        <v>93</v>
      </c>
      <c r="D8" s="177"/>
      <c r="E8" s="177"/>
      <c r="F8" s="177"/>
      <c r="G8" s="10"/>
      <c r="H8" s="10"/>
      <c r="I8" s="10"/>
      <c r="J8" s="10"/>
      <c r="K8" s="10"/>
      <c r="L8" s="10"/>
      <c r="M8" s="10"/>
      <c r="N8" s="9"/>
      <c r="O8" s="9"/>
      <c r="P8" s="9"/>
      <c r="Q8" s="9"/>
      <c r="R8" s="9"/>
      <c r="S8" s="9"/>
      <c r="T8" s="3"/>
      <c r="U8" s="3"/>
      <c r="V8" s="3"/>
    </row>
    <row r="9" spans="2:22" s="2" customFormat="1" ht="6" customHeight="1" x14ac:dyDescent="0.3">
      <c r="B9" s="3"/>
      <c r="C9" s="176"/>
      <c r="D9" s="177"/>
      <c r="E9" s="177"/>
      <c r="F9" s="177"/>
      <c r="G9" s="10"/>
      <c r="H9" s="10"/>
      <c r="I9" s="10"/>
      <c r="J9" s="10"/>
      <c r="K9" s="10"/>
      <c r="L9" s="10"/>
      <c r="M9" s="10"/>
      <c r="N9" s="9"/>
      <c r="O9" s="9"/>
      <c r="P9" s="3"/>
      <c r="Q9" s="3"/>
      <c r="R9" s="3"/>
      <c r="S9" s="3"/>
      <c r="T9" s="3"/>
      <c r="U9" s="3"/>
      <c r="V9" s="3"/>
    </row>
    <row r="10" spans="2:22" s="2" customFormat="1" ht="6.75" customHeight="1" x14ac:dyDescent="0.3">
      <c r="B10" s="3"/>
      <c r="C10" s="176"/>
      <c r="D10" s="177"/>
      <c r="E10" s="177"/>
      <c r="F10" s="177"/>
      <c r="G10" s="10"/>
      <c r="H10" s="10"/>
      <c r="I10" s="10"/>
      <c r="J10" s="10"/>
      <c r="K10" s="10"/>
      <c r="L10" s="10"/>
      <c r="M10" s="10"/>
      <c r="N10" s="9"/>
      <c r="O10" s="9"/>
      <c r="P10" s="3"/>
      <c r="Q10" s="3"/>
      <c r="R10" s="3"/>
      <c r="S10" s="3"/>
      <c r="T10" s="3"/>
      <c r="U10" s="3"/>
      <c r="V10" s="3"/>
    </row>
    <row r="11" spans="2:22" s="2" customFormat="1" ht="14.45" x14ac:dyDescent="0.3">
      <c r="B11" s="3"/>
      <c r="C11" s="92" t="s">
        <v>94</v>
      </c>
      <c r="D11" s="79"/>
      <c r="E11" s="79"/>
      <c r="F11" s="79"/>
      <c r="G11" s="3"/>
      <c r="H11" s="3"/>
      <c r="I11" s="11"/>
      <c r="J11" s="3"/>
      <c r="K11" s="3"/>
      <c r="L11" s="3"/>
      <c r="M11" s="3"/>
      <c r="N11" s="3"/>
      <c r="O11" s="3"/>
      <c r="P11" s="3"/>
      <c r="Q11" s="3"/>
      <c r="R11" s="3"/>
      <c r="S11" s="3"/>
      <c r="T11" s="3"/>
      <c r="U11" s="3"/>
      <c r="V11" s="3"/>
    </row>
    <row r="12" spans="2:22" s="2" customFormat="1" ht="9.75" customHeight="1" x14ac:dyDescent="0.3">
      <c r="B12" s="3"/>
      <c r="C12" s="179"/>
      <c r="D12" s="79"/>
      <c r="E12" s="79"/>
      <c r="F12" s="79"/>
      <c r="G12" s="3"/>
      <c r="H12" s="3"/>
      <c r="I12" s="3"/>
      <c r="J12" s="3"/>
      <c r="K12" s="3"/>
      <c r="L12" s="3"/>
      <c r="M12" s="3"/>
      <c r="N12" s="3"/>
      <c r="O12" s="3"/>
      <c r="P12" s="3"/>
      <c r="Q12" s="3"/>
      <c r="R12" s="3"/>
      <c r="S12" s="3"/>
      <c r="T12" s="3"/>
      <c r="U12" s="3"/>
      <c r="V12" s="3"/>
    </row>
    <row r="13" spans="2:22" s="2" customFormat="1" ht="18.75" customHeight="1" x14ac:dyDescent="0.25">
      <c r="B13" s="3"/>
      <c r="C13" s="405" t="s">
        <v>427</v>
      </c>
      <c r="D13" s="405"/>
      <c r="E13" s="405"/>
      <c r="F13" s="405"/>
      <c r="G13" s="405"/>
      <c r="H13" s="405"/>
      <c r="I13" s="405"/>
      <c r="J13" s="405"/>
      <c r="K13" s="405"/>
      <c r="L13" s="405"/>
      <c r="M13" s="405"/>
      <c r="N13" s="405"/>
      <c r="O13" s="405"/>
      <c r="P13" s="405"/>
      <c r="Q13" s="405"/>
      <c r="R13" s="405"/>
      <c r="S13" s="405"/>
      <c r="T13" s="405"/>
      <c r="U13" s="405"/>
      <c r="V13" s="405"/>
    </row>
    <row r="14" spans="2:22" s="2" customFormat="1" ht="129" customHeight="1" x14ac:dyDescent="0.25">
      <c r="B14" s="3"/>
      <c r="C14" s="405"/>
      <c r="D14" s="405"/>
      <c r="E14" s="405"/>
      <c r="F14" s="405"/>
      <c r="G14" s="405"/>
      <c r="H14" s="405"/>
      <c r="I14" s="405"/>
      <c r="J14" s="405"/>
      <c r="K14" s="405"/>
      <c r="L14" s="405"/>
      <c r="M14" s="405"/>
      <c r="N14" s="405"/>
      <c r="O14" s="405"/>
      <c r="P14" s="405"/>
      <c r="Q14" s="405"/>
      <c r="R14" s="405"/>
      <c r="S14" s="405"/>
      <c r="T14" s="405"/>
      <c r="U14" s="405"/>
      <c r="V14" s="405"/>
    </row>
    <row r="15" spans="2:22" s="2" customFormat="1" ht="12" customHeight="1" x14ac:dyDescent="0.3">
      <c r="B15" s="3"/>
      <c r="C15" s="12"/>
      <c r="D15" s="3"/>
      <c r="E15" s="3"/>
      <c r="F15" s="3"/>
      <c r="G15" s="3"/>
      <c r="H15" s="3"/>
      <c r="I15" s="3"/>
      <c r="J15" s="3"/>
      <c r="K15" s="3"/>
      <c r="L15" s="3"/>
      <c r="M15" s="3"/>
      <c r="N15" s="3"/>
      <c r="O15" s="3"/>
      <c r="P15" s="3"/>
      <c r="Q15" s="3"/>
      <c r="R15" s="3"/>
      <c r="S15" s="3"/>
      <c r="T15" s="3"/>
      <c r="U15" s="3"/>
      <c r="V15" s="3"/>
    </row>
    <row r="16" spans="2:22" s="2" customFormat="1" ht="14.45" x14ac:dyDescent="0.3">
      <c r="B16" s="3"/>
      <c r="C16" s="4"/>
      <c r="D16" s="4"/>
      <c r="E16" s="4"/>
      <c r="F16" s="4"/>
      <c r="G16" s="4"/>
      <c r="H16" s="4"/>
      <c r="I16" s="4"/>
      <c r="J16" s="13" t="s">
        <v>95</v>
      </c>
      <c r="K16" s="13" t="s">
        <v>96</v>
      </c>
      <c r="L16" s="386" t="s">
        <v>97</v>
      </c>
      <c r="M16" s="387"/>
      <c r="N16" s="386" t="s">
        <v>98</v>
      </c>
      <c r="O16" s="387"/>
      <c r="P16" s="386" t="s">
        <v>99</v>
      </c>
      <c r="Q16" s="387"/>
      <c r="R16" s="386" t="s">
        <v>100</v>
      </c>
      <c r="S16" s="387"/>
      <c r="T16" s="14"/>
      <c r="U16" s="14"/>
      <c r="V16" s="4"/>
    </row>
    <row r="17" spans="2:22" s="2" customFormat="1" ht="9.75" customHeight="1" x14ac:dyDescent="0.25">
      <c r="B17" s="3"/>
      <c r="C17" s="4"/>
      <c r="D17" s="4"/>
      <c r="E17" s="4"/>
      <c r="F17" s="4"/>
      <c r="G17" s="4"/>
      <c r="H17" s="4"/>
      <c r="I17" s="4"/>
      <c r="J17" s="410" t="s">
        <v>415</v>
      </c>
      <c r="K17" s="410" t="s">
        <v>101</v>
      </c>
      <c r="L17" s="390" t="s">
        <v>102</v>
      </c>
      <c r="M17" s="391"/>
      <c r="N17" s="390" t="s">
        <v>103</v>
      </c>
      <c r="O17" s="391"/>
      <c r="P17" s="390" t="s">
        <v>353</v>
      </c>
      <c r="Q17" s="391"/>
      <c r="R17" s="390" t="s">
        <v>354</v>
      </c>
      <c r="S17" s="391"/>
      <c r="T17" s="14"/>
      <c r="U17" s="14"/>
      <c r="V17" s="4"/>
    </row>
    <row r="18" spans="2:22" s="2" customFormat="1" ht="4.5" customHeight="1" x14ac:dyDescent="0.25">
      <c r="B18" s="3"/>
      <c r="C18" s="4"/>
      <c r="D18" s="4"/>
      <c r="E18" s="4"/>
      <c r="F18" s="4"/>
      <c r="G18" s="4"/>
      <c r="H18" s="4"/>
      <c r="I18" s="4"/>
      <c r="J18" s="411"/>
      <c r="K18" s="411"/>
      <c r="L18" s="392"/>
      <c r="M18" s="393"/>
      <c r="N18" s="392"/>
      <c r="O18" s="393"/>
      <c r="P18" s="392"/>
      <c r="Q18" s="393"/>
      <c r="R18" s="392"/>
      <c r="S18" s="393"/>
      <c r="T18" s="14"/>
      <c r="U18" s="14"/>
      <c r="V18" s="4"/>
    </row>
    <row r="19" spans="2:22" s="2" customFormat="1" ht="14.25" customHeight="1" x14ac:dyDescent="0.25">
      <c r="B19" s="3"/>
      <c r="C19" s="4"/>
      <c r="D19" s="4"/>
      <c r="E19" s="4"/>
      <c r="F19" s="4"/>
      <c r="G19" s="4"/>
      <c r="H19" s="4"/>
      <c r="I19" s="4"/>
      <c r="J19" s="411"/>
      <c r="K19" s="411"/>
      <c r="L19" s="392"/>
      <c r="M19" s="393"/>
      <c r="N19" s="392"/>
      <c r="O19" s="393"/>
      <c r="P19" s="392"/>
      <c r="Q19" s="393"/>
      <c r="R19" s="392"/>
      <c r="S19" s="393"/>
      <c r="T19" s="14"/>
      <c r="U19" s="14"/>
      <c r="V19" s="4"/>
    </row>
    <row r="20" spans="2:22" s="2" customFormat="1" ht="18" customHeight="1" x14ac:dyDescent="0.25">
      <c r="B20" s="3"/>
      <c r="C20" s="4"/>
      <c r="D20" s="92" t="s">
        <v>104</v>
      </c>
      <c r="E20" s="4"/>
      <c r="F20" s="4"/>
      <c r="G20" s="4"/>
      <c r="H20" s="4"/>
      <c r="I20" s="4"/>
      <c r="J20" s="411"/>
      <c r="K20" s="411"/>
      <c r="L20" s="392"/>
      <c r="M20" s="393"/>
      <c r="N20" s="392"/>
      <c r="O20" s="393"/>
      <c r="P20" s="392"/>
      <c r="Q20" s="393"/>
      <c r="R20" s="392"/>
      <c r="S20" s="393"/>
      <c r="T20" s="14"/>
      <c r="U20" s="14"/>
      <c r="V20" s="4"/>
    </row>
    <row r="21" spans="2:22" s="2" customFormat="1" ht="18" customHeight="1" x14ac:dyDescent="0.25">
      <c r="B21" s="3"/>
      <c r="C21" s="4"/>
      <c r="D21" s="4"/>
      <c r="E21" s="4"/>
      <c r="F21" s="4"/>
      <c r="G21" s="4"/>
      <c r="H21" s="4"/>
      <c r="I21" s="4"/>
      <c r="J21" s="411"/>
      <c r="K21" s="411"/>
      <c r="L21" s="392"/>
      <c r="M21" s="393"/>
      <c r="N21" s="392"/>
      <c r="O21" s="393"/>
      <c r="P21" s="392"/>
      <c r="Q21" s="393"/>
      <c r="R21" s="392"/>
      <c r="S21" s="393"/>
      <c r="T21" s="14"/>
      <c r="U21" s="14"/>
      <c r="V21" s="4"/>
    </row>
    <row r="22" spans="2:22" s="2" customFormat="1" ht="13.5" customHeight="1" x14ac:dyDescent="0.25">
      <c r="B22" s="3"/>
      <c r="C22" s="4"/>
      <c r="D22" s="92" t="s">
        <v>105</v>
      </c>
      <c r="E22" s="4"/>
      <c r="F22" s="4"/>
      <c r="G22" s="4"/>
      <c r="H22" s="4"/>
      <c r="I22" s="4"/>
      <c r="J22" s="411"/>
      <c r="K22" s="411"/>
      <c r="L22" s="392"/>
      <c r="M22" s="393"/>
      <c r="N22" s="392"/>
      <c r="O22" s="393"/>
      <c r="P22" s="392"/>
      <c r="Q22" s="393"/>
      <c r="R22" s="392"/>
      <c r="S22" s="393"/>
      <c r="T22" s="14"/>
      <c r="U22" s="14"/>
      <c r="V22" s="4"/>
    </row>
    <row r="23" spans="2:22" s="2" customFormat="1" ht="9.75" customHeight="1" x14ac:dyDescent="0.25">
      <c r="B23" s="3"/>
      <c r="C23" s="4"/>
      <c r="D23" s="4"/>
      <c r="E23" s="4"/>
      <c r="F23" s="4"/>
      <c r="G23" s="4"/>
      <c r="H23" s="4"/>
      <c r="I23" s="4"/>
      <c r="J23" s="411"/>
      <c r="K23" s="411"/>
      <c r="L23" s="392"/>
      <c r="M23" s="393"/>
      <c r="N23" s="392"/>
      <c r="O23" s="393"/>
      <c r="P23" s="392"/>
      <c r="Q23" s="393"/>
      <c r="R23" s="392"/>
      <c r="S23" s="393"/>
      <c r="T23" s="14"/>
      <c r="U23" s="14"/>
      <c r="V23" s="4"/>
    </row>
    <row r="24" spans="2:22" s="2" customFormat="1" x14ac:dyDescent="0.25">
      <c r="B24" s="3"/>
      <c r="C24" s="4"/>
      <c r="D24" s="4"/>
      <c r="E24" s="4"/>
      <c r="F24" s="4"/>
      <c r="G24" s="4"/>
      <c r="H24" s="4"/>
      <c r="I24" s="4"/>
      <c r="J24" s="411"/>
      <c r="K24" s="411"/>
      <c r="L24" s="392"/>
      <c r="M24" s="393"/>
      <c r="N24" s="392"/>
      <c r="O24" s="393"/>
      <c r="P24" s="392"/>
      <c r="Q24" s="393"/>
      <c r="R24" s="392"/>
      <c r="S24" s="393"/>
      <c r="T24" s="14"/>
      <c r="U24" s="14"/>
      <c r="V24" s="4"/>
    </row>
    <row r="25" spans="2:22" s="2" customFormat="1" ht="31.5" customHeight="1" x14ac:dyDescent="0.25">
      <c r="B25" s="3"/>
      <c r="C25" s="4"/>
      <c r="D25" s="4"/>
      <c r="E25" s="4"/>
      <c r="F25" s="4"/>
      <c r="G25" s="4"/>
      <c r="H25" s="4"/>
      <c r="I25" s="4"/>
      <c r="J25" s="412"/>
      <c r="K25" s="412"/>
      <c r="L25" s="394"/>
      <c r="M25" s="395"/>
      <c r="N25" s="394"/>
      <c r="O25" s="395"/>
      <c r="P25" s="394"/>
      <c r="Q25" s="395"/>
      <c r="R25" s="394"/>
      <c r="S25" s="395"/>
      <c r="T25" s="14"/>
      <c r="U25" s="14"/>
      <c r="V25" s="4"/>
    </row>
    <row r="26" spans="2:22" s="2" customFormat="1" ht="63" customHeight="1" x14ac:dyDescent="0.25">
      <c r="B26" s="3"/>
      <c r="C26" s="4"/>
      <c r="D26" s="4"/>
      <c r="E26" s="4"/>
      <c r="F26" s="4"/>
      <c r="G26" s="15"/>
      <c r="H26" s="15"/>
      <c r="I26" s="160" t="s">
        <v>106</v>
      </c>
      <c r="J26" s="139" t="s">
        <v>30</v>
      </c>
      <c r="K26" s="140" t="s">
        <v>107</v>
      </c>
      <c r="L26" s="141" t="s">
        <v>108</v>
      </c>
      <c r="M26" s="141" t="s">
        <v>30</v>
      </c>
      <c r="N26" s="141" t="s">
        <v>108</v>
      </c>
      <c r="O26" s="141" t="s">
        <v>30</v>
      </c>
      <c r="P26" s="141" t="s">
        <v>108</v>
      </c>
      <c r="Q26" s="141" t="s">
        <v>30</v>
      </c>
      <c r="R26" s="141" t="s">
        <v>108</v>
      </c>
      <c r="S26" s="141" t="s">
        <v>30</v>
      </c>
      <c r="T26" s="17"/>
      <c r="U26" s="17"/>
      <c r="V26" s="4"/>
    </row>
    <row r="27" spans="2:22" s="2" customFormat="1" x14ac:dyDescent="0.25">
      <c r="B27" s="3"/>
      <c r="C27" s="92" t="s">
        <v>109</v>
      </c>
      <c r="D27" s="162" t="s">
        <v>110</v>
      </c>
      <c r="E27" s="92"/>
      <c r="F27" s="90"/>
      <c r="G27" s="90"/>
      <c r="H27" s="90"/>
      <c r="I27" s="4"/>
      <c r="J27" s="142">
        <v>10516.335799199787</v>
      </c>
      <c r="K27" s="279">
        <v>0.37874408691885586</v>
      </c>
      <c r="L27" s="274">
        <v>33.721518206824314</v>
      </c>
      <c r="M27" s="142">
        <v>18.980299999999978</v>
      </c>
      <c r="N27" s="274">
        <v>0.11086351301643217</v>
      </c>
      <c r="O27" s="142">
        <v>6.2399999999998457E-2</v>
      </c>
      <c r="P27" s="274">
        <v>137.90790729741201</v>
      </c>
      <c r="Q27" s="142">
        <v>77.6220523887133</v>
      </c>
      <c r="R27" s="274">
        <v>-171.74028901725279</v>
      </c>
      <c r="S27" s="142">
        <v>-96.664752388713282</v>
      </c>
      <c r="T27" s="18"/>
      <c r="U27" s="18"/>
      <c r="V27" s="4"/>
    </row>
    <row r="28" spans="2:22" s="2" customFormat="1" x14ac:dyDescent="0.25">
      <c r="B28" s="3"/>
      <c r="C28" s="92" t="s">
        <v>111</v>
      </c>
      <c r="D28" s="90" t="s">
        <v>112</v>
      </c>
      <c r="E28" s="90"/>
      <c r="F28" s="90"/>
      <c r="G28" s="90"/>
      <c r="H28" s="90"/>
      <c r="I28" s="4"/>
      <c r="J28" s="143">
        <v>455.47258881395624</v>
      </c>
      <c r="K28" s="280">
        <v>0</v>
      </c>
      <c r="L28" s="233">
        <v>0</v>
      </c>
      <c r="M28" s="145">
        <v>0</v>
      </c>
      <c r="N28" s="233">
        <v>0</v>
      </c>
      <c r="O28" s="145">
        <v>0</v>
      </c>
      <c r="P28" s="233">
        <v>0</v>
      </c>
      <c r="Q28" s="145">
        <v>0</v>
      </c>
      <c r="R28" s="233">
        <v>0</v>
      </c>
      <c r="S28" s="146">
        <v>0</v>
      </c>
      <c r="T28" s="18"/>
      <c r="U28" s="18"/>
      <c r="V28" s="4"/>
    </row>
    <row r="29" spans="2:22" s="2" customFormat="1" ht="15.75" thickBot="1" x14ac:dyDescent="0.3">
      <c r="B29" s="3"/>
      <c r="C29" s="92" t="s">
        <v>113</v>
      </c>
      <c r="D29" s="90" t="s">
        <v>114</v>
      </c>
      <c r="E29" s="90"/>
      <c r="F29" s="90"/>
      <c r="G29" s="90"/>
      <c r="H29" s="90"/>
      <c r="I29" s="4"/>
      <c r="J29" s="143">
        <v>1605.1188388496278</v>
      </c>
      <c r="K29" s="280">
        <v>0</v>
      </c>
      <c r="L29" s="233">
        <v>0</v>
      </c>
      <c r="M29" s="145">
        <v>0</v>
      </c>
      <c r="N29" s="233">
        <v>0</v>
      </c>
      <c r="O29" s="145">
        <v>0</v>
      </c>
      <c r="P29" s="233">
        <v>0</v>
      </c>
      <c r="Q29" s="145">
        <v>0</v>
      </c>
      <c r="R29" s="233">
        <v>0</v>
      </c>
      <c r="S29" s="146">
        <v>0</v>
      </c>
      <c r="T29" s="18"/>
      <c r="U29" s="18"/>
      <c r="V29" s="4"/>
    </row>
    <row r="30" spans="2:22" s="2" customFormat="1" ht="15.75" thickBot="1" x14ac:dyDescent="0.3">
      <c r="B30" s="3"/>
      <c r="C30" s="92" t="s">
        <v>115</v>
      </c>
      <c r="D30" s="90" t="s">
        <v>116</v>
      </c>
      <c r="E30" s="90"/>
      <c r="F30" s="90"/>
      <c r="G30" s="90"/>
      <c r="H30" s="90"/>
      <c r="I30" s="4"/>
      <c r="J30" s="143">
        <v>2132.3176987845663</v>
      </c>
      <c r="K30" s="280">
        <v>0.51540162173133797</v>
      </c>
      <c r="L30" s="275"/>
      <c r="M30" s="148"/>
      <c r="N30" s="275"/>
      <c r="O30" s="149"/>
      <c r="P30" s="233">
        <v>7.1655374095758795</v>
      </c>
      <c r="Q30" s="146">
        <v>4.0331532186901775</v>
      </c>
      <c r="R30" s="233">
        <v>-7.1655374095758795</v>
      </c>
      <c r="S30" s="146">
        <v>-4.0331532186901775</v>
      </c>
      <c r="T30" s="19"/>
      <c r="U30" s="18"/>
      <c r="V30" s="4"/>
    </row>
    <row r="31" spans="2:22" s="2" customFormat="1" ht="15.75" thickBot="1" x14ac:dyDescent="0.3">
      <c r="B31" s="3"/>
      <c r="C31" s="92" t="s">
        <v>117</v>
      </c>
      <c r="D31" s="161" t="s">
        <v>118</v>
      </c>
      <c r="E31" s="161"/>
      <c r="F31" s="161"/>
      <c r="G31" s="161"/>
      <c r="H31" s="161"/>
      <c r="I31" s="20"/>
      <c r="J31" s="147">
        <v>528.11069892261003</v>
      </c>
      <c r="K31" s="280">
        <v>0.49989519344823363</v>
      </c>
      <c r="L31" s="275"/>
      <c r="M31" s="148"/>
      <c r="N31" s="275"/>
      <c r="O31" s="149"/>
      <c r="P31" s="276">
        <v>0</v>
      </c>
      <c r="Q31" s="150">
        <v>0</v>
      </c>
      <c r="R31" s="276">
        <v>0</v>
      </c>
      <c r="S31" s="151">
        <v>0</v>
      </c>
      <c r="T31" s="18"/>
      <c r="U31" s="18"/>
      <c r="V31" s="4"/>
    </row>
    <row r="32" spans="2:22" s="2" customFormat="1" ht="15.75" thickBot="1" x14ac:dyDescent="0.3">
      <c r="B32" s="3"/>
      <c r="C32" s="92" t="s">
        <v>119</v>
      </c>
      <c r="D32" s="161" t="s">
        <v>120</v>
      </c>
      <c r="E32" s="161"/>
      <c r="F32" s="161"/>
      <c r="G32" s="161"/>
      <c r="H32" s="161"/>
      <c r="I32" s="20"/>
      <c r="J32" s="147">
        <v>497.93695764969038</v>
      </c>
      <c r="K32" s="280">
        <v>0.56633675341365841</v>
      </c>
      <c r="L32" s="275"/>
      <c r="M32" s="148"/>
      <c r="N32" s="275"/>
      <c r="O32" s="149"/>
      <c r="P32" s="276">
        <v>0</v>
      </c>
      <c r="Q32" s="150">
        <v>0</v>
      </c>
      <c r="R32" s="276">
        <v>0</v>
      </c>
      <c r="S32" s="151">
        <v>0</v>
      </c>
      <c r="T32" s="18"/>
      <c r="U32" s="18"/>
      <c r="V32" s="4"/>
    </row>
    <row r="33" spans="2:22" s="2" customFormat="1" ht="15.75" thickBot="1" x14ac:dyDescent="0.3">
      <c r="B33" s="3"/>
      <c r="C33" s="92" t="s">
        <v>121</v>
      </c>
      <c r="D33" s="161" t="s">
        <v>122</v>
      </c>
      <c r="E33" s="161"/>
      <c r="F33" s="161"/>
      <c r="G33" s="161"/>
      <c r="H33" s="161"/>
      <c r="I33" s="20"/>
      <c r="J33" s="147">
        <v>1106.2700422122662</v>
      </c>
      <c r="K33" s="280">
        <v>0.49987794923392931</v>
      </c>
      <c r="L33" s="275"/>
      <c r="M33" s="148"/>
      <c r="N33" s="275"/>
      <c r="O33" s="149"/>
      <c r="P33" s="276">
        <v>7.1655374095758795</v>
      </c>
      <c r="Q33" s="150">
        <v>4.0331532186901775</v>
      </c>
      <c r="R33" s="276">
        <v>-7.1655374095758795</v>
      </c>
      <c r="S33" s="151">
        <v>-4.0331532186901775</v>
      </c>
      <c r="T33" s="18"/>
      <c r="U33" s="18"/>
      <c r="V33" s="4"/>
    </row>
    <row r="34" spans="2:22" s="2" customFormat="1" x14ac:dyDescent="0.25">
      <c r="B34" s="3"/>
      <c r="C34" s="92" t="s">
        <v>123</v>
      </c>
      <c r="D34" s="90" t="s">
        <v>124</v>
      </c>
      <c r="E34" s="90"/>
      <c r="F34" s="90"/>
      <c r="G34" s="90"/>
      <c r="H34" s="90"/>
      <c r="I34" s="4"/>
      <c r="J34" s="143">
        <v>6323.426672751636</v>
      </c>
      <c r="K34" s="280">
        <v>0.45608182861161078</v>
      </c>
      <c r="L34" s="233">
        <v>33.721518206824314</v>
      </c>
      <c r="M34" s="145">
        <v>18.980299999999978</v>
      </c>
      <c r="N34" s="233">
        <v>0.11086351301643217</v>
      </c>
      <c r="O34" s="145">
        <v>6.2399999999998457E-2</v>
      </c>
      <c r="P34" s="233">
        <v>130.74236988783616</v>
      </c>
      <c r="Q34" s="145">
        <v>73.588899170023126</v>
      </c>
      <c r="R34" s="233">
        <v>-164.57475160767686</v>
      </c>
      <c r="S34" s="146">
        <v>-92.631599170023094</v>
      </c>
      <c r="T34" s="18"/>
      <c r="U34" s="18"/>
      <c r="V34" s="4"/>
    </row>
    <row r="35" spans="2:22" s="2" customFormat="1" x14ac:dyDescent="0.25">
      <c r="B35" s="3"/>
      <c r="C35" s="92" t="s">
        <v>125</v>
      </c>
      <c r="D35" s="90" t="s">
        <v>126</v>
      </c>
      <c r="E35" s="90"/>
      <c r="F35" s="90"/>
      <c r="G35" s="90"/>
      <c r="H35" s="90"/>
      <c r="I35" s="4"/>
      <c r="J35" s="143">
        <v>0</v>
      </c>
      <c r="K35" s="280" t="s">
        <v>417</v>
      </c>
      <c r="L35" s="233">
        <v>0</v>
      </c>
      <c r="M35" s="145">
        <v>0</v>
      </c>
      <c r="N35" s="233">
        <v>0</v>
      </c>
      <c r="O35" s="145">
        <v>0</v>
      </c>
      <c r="P35" s="233">
        <v>0</v>
      </c>
      <c r="Q35" s="145">
        <v>0</v>
      </c>
      <c r="R35" s="233">
        <v>0</v>
      </c>
      <c r="S35" s="146">
        <v>0</v>
      </c>
      <c r="T35" s="18"/>
      <c r="U35" s="18"/>
      <c r="V35" s="4"/>
    </row>
    <row r="36" spans="2:22" s="2" customFormat="1" x14ac:dyDescent="0.25">
      <c r="B36" s="3"/>
      <c r="C36" s="92"/>
      <c r="D36" s="92"/>
      <c r="E36" s="90"/>
      <c r="F36" s="90"/>
      <c r="G36" s="90"/>
      <c r="H36" s="90"/>
      <c r="I36" s="4"/>
      <c r="J36" s="253"/>
      <c r="K36" s="254"/>
      <c r="L36" s="213"/>
      <c r="M36" s="255"/>
      <c r="N36" s="213"/>
      <c r="O36" s="255"/>
      <c r="P36" s="213"/>
      <c r="Q36" s="255"/>
      <c r="R36" s="213"/>
      <c r="S36" s="215"/>
      <c r="T36" s="18"/>
      <c r="U36" s="18"/>
      <c r="V36" s="4"/>
    </row>
    <row r="37" spans="2:22" s="2" customFormat="1" x14ac:dyDescent="0.25">
      <c r="B37" s="3"/>
      <c r="C37" s="92"/>
      <c r="D37" s="92"/>
      <c r="E37" s="90"/>
      <c r="F37" s="90"/>
      <c r="G37" s="90"/>
      <c r="H37" s="90"/>
      <c r="I37" s="4"/>
      <c r="J37" s="21"/>
      <c r="K37" s="22"/>
      <c r="L37" s="23"/>
      <c r="M37" s="24"/>
      <c r="N37" s="23"/>
      <c r="O37" s="24"/>
      <c r="P37" s="23"/>
      <c r="Q37" s="24"/>
      <c r="R37" s="23"/>
      <c r="S37" s="25"/>
      <c r="T37" s="4"/>
      <c r="U37" s="4"/>
      <c r="V37" s="4"/>
    </row>
    <row r="38" spans="2:22" s="2" customFormat="1" x14ac:dyDescent="0.25">
      <c r="B38" s="3"/>
      <c r="C38" s="92" t="s">
        <v>127</v>
      </c>
      <c r="D38" s="162" t="s">
        <v>128</v>
      </c>
      <c r="E38" s="90"/>
      <c r="F38" s="90"/>
      <c r="G38" s="90"/>
      <c r="H38" s="90"/>
      <c r="I38" s="4"/>
      <c r="J38" s="21"/>
      <c r="K38" s="22"/>
      <c r="L38" s="23"/>
      <c r="M38" s="24"/>
      <c r="N38" s="23"/>
      <c r="O38" s="24"/>
      <c r="P38" s="23"/>
      <c r="Q38" s="24"/>
      <c r="R38" s="23"/>
      <c r="S38" s="25"/>
      <c r="T38" s="4"/>
      <c r="U38" s="4"/>
      <c r="V38" s="4"/>
    </row>
    <row r="39" spans="2:22" s="2" customFormat="1" ht="15.75" thickBot="1" x14ac:dyDescent="0.3">
      <c r="B39" s="3"/>
      <c r="C39" s="92"/>
      <c r="D39" s="168" t="s">
        <v>129</v>
      </c>
      <c r="E39" s="168" t="s">
        <v>130</v>
      </c>
      <c r="F39" s="90"/>
      <c r="G39" s="90"/>
      <c r="H39" s="90"/>
      <c r="I39" s="4"/>
      <c r="J39" s="21"/>
      <c r="K39" s="22"/>
      <c r="L39" s="23"/>
      <c r="M39" s="24"/>
      <c r="N39" s="23"/>
      <c r="O39" s="24"/>
      <c r="P39" s="23"/>
      <c r="Q39" s="24"/>
      <c r="R39" s="23"/>
      <c r="S39" s="25"/>
      <c r="T39" s="4"/>
      <c r="U39" s="4"/>
      <c r="V39" s="4"/>
    </row>
    <row r="40" spans="2:22" s="2" customFormat="1" ht="15" customHeight="1" thickBot="1" x14ac:dyDescent="0.3">
      <c r="B40" s="3"/>
      <c r="C40" s="92"/>
      <c r="D40" s="90" t="s">
        <v>418</v>
      </c>
      <c r="E40" s="90" t="s">
        <v>419</v>
      </c>
      <c r="F40" s="90"/>
      <c r="G40" s="90"/>
      <c r="H40" s="90"/>
      <c r="I40" s="90"/>
      <c r="J40" s="152">
        <v>1182</v>
      </c>
      <c r="K40" s="271"/>
      <c r="L40" s="153">
        <v>2.2938442572999609</v>
      </c>
      <c r="M40" s="145">
        <v>1.2910999999999859</v>
      </c>
      <c r="N40" s="144">
        <v>0</v>
      </c>
      <c r="O40" s="145">
        <v>0</v>
      </c>
      <c r="P40" s="144">
        <v>74.992224879965008</v>
      </c>
      <c r="Q40" s="145">
        <v>42.209692848323357</v>
      </c>
      <c r="R40" s="144">
        <v>-77.28606913726496</v>
      </c>
      <c r="S40" s="146">
        <v>-43.500792848323343</v>
      </c>
      <c r="T40" s="18"/>
      <c r="U40" s="4"/>
      <c r="V40" s="4"/>
    </row>
    <row r="41" spans="2:22" s="2" customFormat="1" ht="15" customHeight="1" thickBot="1" x14ac:dyDescent="0.3">
      <c r="B41" s="3"/>
      <c r="C41" s="90"/>
      <c r="D41" s="90" t="s">
        <v>420</v>
      </c>
      <c r="E41" s="90" t="s">
        <v>419</v>
      </c>
      <c r="F41" s="90"/>
      <c r="G41" s="90"/>
      <c r="H41" s="90"/>
      <c r="I41" s="90"/>
      <c r="J41" s="152">
        <v>1255</v>
      </c>
      <c r="K41" s="272"/>
      <c r="L41" s="153">
        <v>23.973168694486578</v>
      </c>
      <c r="M41" s="145">
        <v>13.493399999999994</v>
      </c>
      <c r="N41" s="144">
        <v>0.11086351301643217</v>
      </c>
      <c r="O41" s="145">
        <v>6.2399999999998457E-2</v>
      </c>
      <c r="P41" s="144">
        <v>50.787295231089011</v>
      </c>
      <c r="Q41" s="145">
        <v>28.585845209055829</v>
      </c>
      <c r="R41" s="144">
        <v>-74.871327438592033</v>
      </c>
      <c r="S41" s="146">
        <v>-42.141645209055824</v>
      </c>
      <c r="T41" s="18"/>
      <c r="U41" s="4"/>
      <c r="V41" s="4"/>
    </row>
    <row r="42" spans="2:22" s="2" customFormat="1" ht="16.5" customHeight="1" thickBot="1" x14ac:dyDescent="0.3">
      <c r="B42" s="3"/>
      <c r="C42" s="4"/>
      <c r="D42" s="4" t="s">
        <v>421</v>
      </c>
      <c r="E42" s="4" t="s">
        <v>421</v>
      </c>
      <c r="F42" s="4"/>
      <c r="G42" s="4"/>
      <c r="H42" s="4"/>
      <c r="I42" s="4"/>
      <c r="J42" s="154">
        <v>0</v>
      </c>
      <c r="K42" s="272"/>
      <c r="L42" s="153">
        <v>0</v>
      </c>
      <c r="M42" s="155">
        <v>0</v>
      </c>
      <c r="N42" s="144">
        <v>0</v>
      </c>
      <c r="O42" s="155">
        <v>0</v>
      </c>
      <c r="P42" s="144">
        <v>0</v>
      </c>
      <c r="Q42" s="155">
        <v>0</v>
      </c>
      <c r="R42" s="144">
        <v>0</v>
      </c>
      <c r="S42" s="146">
        <v>0</v>
      </c>
      <c r="T42" s="18"/>
      <c r="U42" s="4"/>
      <c r="V42" s="4"/>
    </row>
    <row r="43" spans="2:22" s="2" customFormat="1" ht="16.5" customHeight="1" x14ac:dyDescent="0.25">
      <c r="B43" s="3"/>
      <c r="C43" s="4"/>
      <c r="D43" s="5"/>
      <c r="E43" s="4"/>
      <c r="F43" s="4"/>
      <c r="G43" s="4"/>
      <c r="H43" s="4"/>
      <c r="I43" s="4"/>
      <c r="J43" s="212"/>
      <c r="K43" s="216"/>
      <c r="L43" s="213"/>
      <c r="M43" s="214"/>
      <c r="N43" s="213"/>
      <c r="O43" s="214"/>
      <c r="P43" s="213"/>
      <c r="Q43" s="214"/>
      <c r="R43" s="213"/>
      <c r="S43" s="215"/>
      <c r="T43" s="18"/>
      <c r="U43" s="18"/>
      <c r="V43" s="4"/>
    </row>
    <row r="44" spans="2:22" s="2" customFormat="1" ht="27.75" customHeight="1" x14ac:dyDescent="0.25">
      <c r="B44" s="3"/>
      <c r="C44" s="406" t="s">
        <v>355</v>
      </c>
      <c r="D44" s="406"/>
      <c r="E44" s="406"/>
      <c r="F44" s="406"/>
      <c r="G44" s="406"/>
      <c r="H44" s="406"/>
      <c r="I44" s="406"/>
      <c r="J44" s="406"/>
      <c r="K44" s="406"/>
      <c r="L44" s="406"/>
      <c r="M44" s="406"/>
      <c r="N44" s="406"/>
      <c r="O44" s="406"/>
      <c r="P44" s="406"/>
      <c r="Q44" s="406"/>
      <c r="R44" s="406"/>
      <c r="S44" s="406"/>
      <c r="T44" s="406"/>
      <c r="U44" s="406"/>
      <c r="V44" s="4"/>
    </row>
    <row r="45" spans="2:22" s="2" customFormat="1" ht="27.75" customHeight="1" x14ac:dyDescent="0.25">
      <c r="B45" s="3"/>
      <c r="C45" s="217"/>
      <c r="D45" s="217"/>
      <c r="E45" s="217"/>
      <c r="F45" s="217"/>
      <c r="G45" s="217"/>
      <c r="H45" s="217"/>
      <c r="I45" s="217"/>
      <c r="J45" s="217"/>
      <c r="K45" s="217"/>
      <c r="L45" s="217"/>
      <c r="M45" s="217"/>
      <c r="N45" s="217"/>
      <c r="O45" s="217"/>
      <c r="P45" s="217"/>
      <c r="Q45" s="217"/>
      <c r="R45" s="217"/>
      <c r="S45" s="217"/>
      <c r="T45" s="217"/>
      <c r="U45" s="217"/>
      <c r="V45" s="4"/>
    </row>
    <row r="46" spans="2:22" s="2" customFormat="1" x14ac:dyDescent="0.25">
      <c r="B46" s="3"/>
      <c r="C46" s="4"/>
      <c r="D46" s="4"/>
      <c r="E46" s="4"/>
      <c r="F46" s="4"/>
      <c r="G46" s="4"/>
      <c r="H46" s="4"/>
      <c r="I46" s="4"/>
      <c r="J46" s="26"/>
      <c r="K46" s="26"/>
      <c r="L46" s="26"/>
      <c r="M46" s="26"/>
      <c r="N46" s="26"/>
      <c r="O46" s="26"/>
      <c r="P46" s="26"/>
      <c r="Q46" s="26"/>
      <c r="R46" s="26"/>
      <c r="S46" s="26"/>
      <c r="T46" s="26"/>
      <c r="U46" s="26"/>
      <c r="V46" s="26"/>
    </row>
    <row r="47" spans="2:22" s="2" customFormat="1" x14ac:dyDescent="0.25">
      <c r="B47" s="3"/>
      <c r="C47" s="4"/>
      <c r="D47" s="4"/>
      <c r="E47" s="4"/>
      <c r="F47" s="4"/>
      <c r="G47" s="4"/>
      <c r="H47" s="4"/>
      <c r="I47" s="4"/>
      <c r="J47" s="27" t="s">
        <v>131</v>
      </c>
      <c r="K47" s="27" t="s">
        <v>132</v>
      </c>
      <c r="L47" s="407" t="s">
        <v>133</v>
      </c>
      <c r="M47" s="408"/>
      <c r="N47" s="408"/>
      <c r="O47" s="409"/>
      <c r="P47" s="26"/>
      <c r="Q47" s="28"/>
      <c r="R47" s="28"/>
      <c r="S47" s="28"/>
      <c r="T47" s="28"/>
      <c r="U47" s="28"/>
      <c r="V47" s="28"/>
    </row>
    <row r="48" spans="2:22" s="30" customFormat="1" ht="54.75" customHeight="1" x14ac:dyDescent="0.2">
      <c r="B48" s="207"/>
      <c r="C48" s="89"/>
      <c r="D48" s="89"/>
      <c r="E48" s="89"/>
      <c r="F48" s="89"/>
      <c r="G48" s="89"/>
      <c r="H48" s="89"/>
      <c r="I48" s="89"/>
      <c r="J48" s="27" t="s">
        <v>134</v>
      </c>
      <c r="K48" s="27" t="s">
        <v>135</v>
      </c>
      <c r="L48" s="407" t="s">
        <v>359</v>
      </c>
      <c r="M48" s="408"/>
      <c r="N48" s="408"/>
      <c r="O48" s="409"/>
      <c r="P48" s="4"/>
      <c r="Q48" s="29"/>
      <c r="R48" s="29"/>
      <c r="S48" s="29"/>
      <c r="T48" s="29"/>
      <c r="U48" s="29"/>
      <c r="V48" s="29"/>
    </row>
    <row r="49" spans="2:22" s="30" customFormat="1" ht="26.25" thickBot="1" x14ac:dyDescent="0.25">
      <c r="B49" s="207"/>
      <c r="C49" s="89"/>
      <c r="D49" s="89"/>
      <c r="E49" s="89"/>
      <c r="F49" s="89"/>
      <c r="G49" s="169"/>
      <c r="H49" s="165"/>
      <c r="I49" s="160" t="s">
        <v>106</v>
      </c>
      <c r="J49" s="156" t="s">
        <v>30</v>
      </c>
      <c r="K49" s="157" t="s">
        <v>136</v>
      </c>
      <c r="L49" s="400" t="s">
        <v>137</v>
      </c>
      <c r="M49" s="401"/>
      <c r="N49" s="400" t="s">
        <v>30</v>
      </c>
      <c r="O49" s="401"/>
      <c r="P49" s="4"/>
      <c r="Q49" s="29"/>
      <c r="R49" s="29"/>
      <c r="S49" s="29"/>
      <c r="T49" s="29"/>
      <c r="U49" s="29"/>
      <c r="V49" s="29"/>
    </row>
    <row r="50" spans="2:22" s="30" customFormat="1" ht="17.25" customHeight="1" thickBot="1" x14ac:dyDescent="0.25">
      <c r="B50" s="207"/>
      <c r="C50" s="92" t="s">
        <v>138</v>
      </c>
      <c r="D50" s="92" t="s">
        <v>139</v>
      </c>
      <c r="E50" s="90"/>
      <c r="F50" s="90"/>
      <c r="G50" s="90"/>
      <c r="H50" s="96"/>
      <c r="I50" s="96"/>
      <c r="J50" s="158"/>
      <c r="K50" s="281"/>
      <c r="L50" s="396">
        <v>0</v>
      </c>
      <c r="M50" s="397"/>
      <c r="N50" s="398">
        <v>0</v>
      </c>
      <c r="O50" s="399"/>
      <c r="P50" s="4"/>
      <c r="Q50" s="29"/>
      <c r="R50" s="29"/>
      <c r="S50" s="29"/>
      <c r="T50" s="29"/>
      <c r="U50" s="18"/>
      <c r="V50" s="29"/>
    </row>
    <row r="51" spans="2:22" s="2" customFormat="1" ht="17.25" customHeight="1" thickBot="1" x14ac:dyDescent="0.3">
      <c r="B51" s="3"/>
      <c r="C51" s="92" t="s">
        <v>140</v>
      </c>
      <c r="D51" s="92" t="s">
        <v>141</v>
      </c>
      <c r="E51" s="90"/>
      <c r="F51" s="90"/>
      <c r="G51" s="90"/>
      <c r="H51" s="388"/>
      <c r="I51" s="389"/>
      <c r="J51" s="158"/>
      <c r="K51" s="281"/>
      <c r="L51" s="396">
        <v>0</v>
      </c>
      <c r="M51" s="397"/>
      <c r="N51" s="398">
        <v>0</v>
      </c>
      <c r="O51" s="399"/>
      <c r="P51" s="4"/>
      <c r="Q51" s="28"/>
      <c r="R51" s="28"/>
      <c r="S51" s="28"/>
      <c r="T51" s="28"/>
      <c r="U51" s="28"/>
      <c r="V51" s="28"/>
    </row>
    <row r="52" spans="2:22" s="2" customFormat="1" ht="15" customHeight="1" x14ac:dyDescent="0.25">
      <c r="B52" s="3"/>
      <c r="C52" s="92" t="s">
        <v>142</v>
      </c>
      <c r="D52" s="90" t="s">
        <v>143</v>
      </c>
      <c r="E52" s="90"/>
      <c r="F52" s="90"/>
      <c r="G52" s="402" t="s">
        <v>144</v>
      </c>
      <c r="H52" s="402"/>
      <c r="I52" s="403"/>
      <c r="J52" s="233">
        <v>33.514896304893576</v>
      </c>
      <c r="K52" s="282">
        <v>0</v>
      </c>
      <c r="L52" s="404">
        <v>0</v>
      </c>
      <c r="M52" s="397"/>
      <c r="N52" s="398">
        <v>0</v>
      </c>
      <c r="O52" s="399"/>
      <c r="P52" s="4"/>
      <c r="Q52" s="28"/>
      <c r="R52" s="28"/>
      <c r="S52" s="28"/>
      <c r="T52" s="28"/>
      <c r="U52" s="28"/>
      <c r="V52" s="28"/>
    </row>
    <row r="53" spans="2:22" s="2" customFormat="1" ht="15" customHeight="1" x14ac:dyDescent="0.25">
      <c r="B53" s="3"/>
      <c r="C53" s="92" t="s">
        <v>145</v>
      </c>
      <c r="D53" s="170" t="s">
        <v>146</v>
      </c>
      <c r="E53" s="170"/>
      <c r="F53" s="161"/>
      <c r="G53" s="161"/>
      <c r="H53" s="161"/>
      <c r="I53" s="161"/>
      <c r="J53" s="233">
        <v>6.9198805622165525</v>
      </c>
      <c r="K53" s="283">
        <v>0</v>
      </c>
      <c r="L53" s="382">
        <v>0</v>
      </c>
      <c r="M53" s="383"/>
      <c r="N53" s="384">
        <v>0</v>
      </c>
      <c r="O53" s="385"/>
      <c r="P53" s="4"/>
      <c r="Q53" s="28"/>
      <c r="R53" s="28"/>
      <c r="S53" s="28"/>
      <c r="T53" s="28"/>
      <c r="U53" s="28"/>
      <c r="V53" s="28"/>
    </row>
    <row r="54" spans="2:22" s="2" customFormat="1" ht="15" customHeight="1" x14ac:dyDescent="0.25">
      <c r="B54" s="3"/>
      <c r="C54" s="92" t="s">
        <v>147</v>
      </c>
      <c r="D54" s="170" t="s">
        <v>148</v>
      </c>
      <c r="E54" s="170"/>
      <c r="F54" s="161"/>
      <c r="G54" s="161"/>
      <c r="H54" s="161"/>
      <c r="I54" s="161"/>
      <c r="J54" s="233">
        <v>0</v>
      </c>
      <c r="K54" s="283" t="s">
        <v>417</v>
      </c>
      <c r="L54" s="382">
        <v>0</v>
      </c>
      <c r="M54" s="383"/>
      <c r="N54" s="384">
        <v>0</v>
      </c>
      <c r="O54" s="385"/>
      <c r="P54" s="4"/>
      <c r="Q54" s="28"/>
      <c r="R54" s="28"/>
      <c r="S54" s="28"/>
      <c r="T54" s="28"/>
      <c r="U54" s="28"/>
      <c r="V54" s="28"/>
    </row>
    <row r="55" spans="2:22" s="2" customFormat="1" ht="15" customHeight="1" x14ac:dyDescent="0.25">
      <c r="B55" s="3"/>
      <c r="C55" s="92" t="s">
        <v>149</v>
      </c>
      <c r="D55" s="170" t="s">
        <v>150</v>
      </c>
      <c r="E55" s="170"/>
      <c r="F55" s="161"/>
      <c r="G55" s="161"/>
      <c r="H55" s="161"/>
      <c r="I55" s="161"/>
      <c r="J55" s="233">
        <v>0</v>
      </c>
      <c r="K55" s="283" t="s">
        <v>417</v>
      </c>
      <c r="L55" s="382">
        <v>0</v>
      </c>
      <c r="M55" s="383"/>
      <c r="N55" s="384">
        <v>0</v>
      </c>
      <c r="O55" s="385"/>
      <c r="P55" s="4"/>
      <c r="Q55" s="28"/>
      <c r="R55" s="28"/>
      <c r="S55" s="28"/>
      <c r="T55" s="28"/>
      <c r="U55" s="28"/>
      <c r="V55" s="28"/>
    </row>
    <row r="56" spans="2:22" s="2" customFormat="1" ht="15" customHeight="1" x14ac:dyDescent="0.25">
      <c r="B56" s="3"/>
      <c r="C56" s="92" t="s">
        <v>151</v>
      </c>
      <c r="D56" s="170" t="s">
        <v>152</v>
      </c>
      <c r="E56" s="170"/>
      <c r="F56" s="161"/>
      <c r="G56" s="161"/>
      <c r="H56" s="161"/>
      <c r="I56" s="161"/>
      <c r="J56" s="233">
        <v>19.675135180460472</v>
      </c>
      <c r="K56" s="283">
        <v>0</v>
      </c>
      <c r="L56" s="382">
        <v>0</v>
      </c>
      <c r="M56" s="383"/>
      <c r="N56" s="384">
        <v>0</v>
      </c>
      <c r="O56" s="385"/>
      <c r="P56" s="4"/>
      <c r="Q56" s="28"/>
      <c r="R56" s="28"/>
      <c r="S56" s="28"/>
      <c r="T56" s="28"/>
      <c r="U56" s="28"/>
      <c r="V56" s="28"/>
    </row>
    <row r="57" spans="2:22" s="2" customFormat="1" ht="15" customHeight="1" x14ac:dyDescent="0.25">
      <c r="B57" s="3"/>
      <c r="C57" s="92" t="s">
        <v>153</v>
      </c>
      <c r="D57" s="170" t="s">
        <v>154</v>
      </c>
      <c r="E57" s="170"/>
      <c r="F57" s="171"/>
      <c r="G57" s="161"/>
      <c r="H57" s="161"/>
      <c r="I57" s="161"/>
      <c r="J57" s="233">
        <v>6.9198805622165525</v>
      </c>
      <c r="K57" s="283">
        <v>0</v>
      </c>
      <c r="L57" s="382">
        <v>0</v>
      </c>
      <c r="M57" s="383"/>
      <c r="N57" s="384">
        <v>0</v>
      </c>
      <c r="O57" s="385"/>
      <c r="P57" s="4"/>
      <c r="Q57" s="28"/>
      <c r="R57" s="28"/>
      <c r="S57" s="28"/>
      <c r="T57" s="28"/>
      <c r="U57" s="28"/>
      <c r="V57" s="28"/>
    </row>
    <row r="58" spans="2:22" s="2" customFormat="1" x14ac:dyDescent="0.25">
      <c r="B58" s="3"/>
      <c r="C58" s="92" t="s">
        <v>155</v>
      </c>
      <c r="D58" s="90" t="s">
        <v>156</v>
      </c>
      <c r="E58" s="90"/>
      <c r="F58" s="90"/>
      <c r="G58" s="90"/>
      <c r="H58" s="90"/>
      <c r="I58" s="90"/>
      <c r="J58" s="233">
        <v>0</v>
      </c>
      <c r="K58" s="283">
        <v>0</v>
      </c>
      <c r="L58" s="396">
        <v>0</v>
      </c>
      <c r="M58" s="397"/>
      <c r="N58" s="398">
        <v>0</v>
      </c>
      <c r="O58" s="399"/>
      <c r="P58" s="4"/>
      <c r="Q58" s="28"/>
      <c r="R58" s="28"/>
      <c r="S58" s="28"/>
      <c r="T58" s="28"/>
      <c r="U58" s="28"/>
      <c r="V58" s="28"/>
    </row>
    <row r="59" spans="2:22" s="2" customFormat="1" ht="18" customHeight="1" x14ac:dyDescent="0.25">
      <c r="B59" s="3"/>
      <c r="C59" s="159"/>
      <c r="D59" s="159"/>
      <c r="E59" s="159"/>
      <c r="F59" s="159"/>
      <c r="G59" s="159"/>
      <c r="H59" s="159"/>
      <c r="I59" s="159"/>
      <c r="J59" s="14"/>
      <c r="K59" s="14"/>
      <c r="L59" s="14"/>
      <c r="M59" s="14"/>
      <c r="N59" s="14"/>
      <c r="O59" s="14"/>
      <c r="P59" s="14"/>
      <c r="Q59" s="14"/>
      <c r="R59" s="14"/>
      <c r="S59" s="14"/>
      <c r="T59" s="14"/>
      <c r="U59" s="14"/>
      <c r="V59" s="14"/>
    </row>
    <row r="60" spans="2:22" s="2" customFormat="1" ht="18" customHeight="1" x14ac:dyDescent="0.25">
      <c r="B60" s="3"/>
      <c r="C60" s="159"/>
      <c r="D60" s="159"/>
      <c r="E60" s="159"/>
      <c r="F60" s="159"/>
      <c r="G60" s="159"/>
      <c r="H60" s="159"/>
      <c r="I60" s="159"/>
      <c r="J60" s="14"/>
      <c r="K60" s="14"/>
      <c r="L60" s="14"/>
      <c r="M60" s="14"/>
      <c r="N60" s="14"/>
      <c r="O60" s="14"/>
      <c r="P60" s="14"/>
      <c r="Q60" s="14"/>
      <c r="R60" s="14"/>
      <c r="S60" s="14"/>
      <c r="T60" s="14"/>
      <c r="U60" s="14"/>
      <c r="V60" s="14"/>
    </row>
    <row r="61" spans="2:22" s="2" customFormat="1" ht="18" customHeight="1" x14ac:dyDescent="0.25">
      <c r="B61" s="3"/>
      <c r="C61" s="159"/>
      <c r="D61" s="159"/>
      <c r="E61" s="159"/>
      <c r="F61" s="159"/>
      <c r="G61" s="159"/>
      <c r="H61" s="159"/>
      <c r="I61" s="159"/>
      <c r="J61" s="14"/>
      <c r="K61" s="14"/>
      <c r="L61" s="417" t="s">
        <v>358</v>
      </c>
      <c r="M61" s="418"/>
      <c r="N61" s="418"/>
      <c r="O61" s="419"/>
      <c r="P61" s="14"/>
      <c r="Q61" s="14"/>
      <c r="R61" s="14"/>
      <c r="S61" s="14"/>
      <c r="T61" s="14"/>
      <c r="U61" s="14"/>
      <c r="V61" s="14"/>
    </row>
    <row r="62" spans="2:22" s="2" customFormat="1" ht="40.9" customHeight="1" x14ac:dyDescent="0.25">
      <c r="B62" s="3"/>
      <c r="C62" s="90"/>
      <c r="D62" s="161"/>
      <c r="E62" s="161"/>
      <c r="F62" s="90"/>
      <c r="G62" s="90"/>
      <c r="H62" s="90"/>
      <c r="I62" s="90"/>
      <c r="J62" s="31"/>
      <c r="K62" s="31"/>
      <c r="L62" s="417" t="s">
        <v>360</v>
      </c>
      <c r="M62" s="418"/>
      <c r="N62" s="418"/>
      <c r="O62" s="419"/>
      <c r="P62" s="32"/>
      <c r="Q62" s="32"/>
      <c r="R62" s="4"/>
      <c r="S62" s="4"/>
      <c r="T62" s="4"/>
      <c r="U62" s="4"/>
      <c r="V62" s="4"/>
    </row>
    <row r="63" spans="2:22" s="2" customFormat="1" x14ac:dyDescent="0.25">
      <c r="B63" s="3"/>
      <c r="C63" s="90"/>
      <c r="D63" s="90"/>
      <c r="E63" s="90"/>
      <c r="F63" s="90"/>
      <c r="G63" s="90"/>
      <c r="H63" s="90"/>
      <c r="I63" s="90"/>
      <c r="J63" s="4"/>
      <c r="K63" s="4"/>
      <c r="L63" s="413" t="s">
        <v>361</v>
      </c>
      <c r="M63" s="413"/>
      <c r="N63" s="413" t="s">
        <v>30</v>
      </c>
      <c r="O63" s="413"/>
      <c r="P63" s="414"/>
      <c r="Q63" s="414"/>
      <c r="R63" s="4"/>
      <c r="S63" s="4"/>
      <c r="T63" s="4"/>
      <c r="U63" s="4"/>
      <c r="V63" s="4"/>
    </row>
    <row r="64" spans="2:22" s="2" customFormat="1" x14ac:dyDescent="0.25">
      <c r="B64" s="3"/>
      <c r="C64" s="92" t="s">
        <v>157</v>
      </c>
      <c r="D64" s="90" t="s">
        <v>158</v>
      </c>
      <c r="E64" s="90"/>
      <c r="F64" s="90"/>
      <c r="G64" s="90"/>
      <c r="H64" s="161"/>
      <c r="I64" s="90"/>
      <c r="J64" s="4"/>
      <c r="K64" s="32"/>
      <c r="L64" s="415">
        <v>-171.74028901725279</v>
      </c>
      <c r="M64" s="415"/>
      <c r="N64" s="416">
        <v>-96.664752388713282</v>
      </c>
      <c r="O64" s="416"/>
      <c r="P64" s="414"/>
      <c r="Q64" s="414"/>
      <c r="R64" s="4"/>
      <c r="S64" s="4"/>
      <c r="T64" s="4"/>
      <c r="U64" s="18"/>
      <c r="V64" s="4"/>
    </row>
    <row r="65" spans="2:22" s="2" customFormat="1" x14ac:dyDescent="0.25">
      <c r="B65" s="3"/>
      <c r="C65" s="92" t="s">
        <v>159</v>
      </c>
      <c r="D65" s="90" t="s">
        <v>160</v>
      </c>
      <c r="E65" s="90"/>
      <c r="F65" s="90"/>
      <c r="G65" s="90"/>
      <c r="H65" s="90"/>
      <c r="I65" s="90"/>
      <c r="J65" s="4"/>
      <c r="K65" s="32"/>
      <c r="L65" s="415">
        <v>0</v>
      </c>
      <c r="M65" s="415"/>
      <c r="N65" s="416">
        <v>0</v>
      </c>
      <c r="O65" s="416"/>
      <c r="P65" s="414"/>
      <c r="Q65" s="414"/>
      <c r="R65" s="4"/>
      <c r="S65" s="4"/>
      <c r="T65" s="4"/>
      <c r="U65" s="4"/>
      <c r="V65" s="4"/>
    </row>
    <row r="66" spans="2:22" s="2" customFormat="1" x14ac:dyDescent="0.25">
      <c r="B66" s="3"/>
      <c r="C66" s="92" t="s">
        <v>161</v>
      </c>
      <c r="D66" s="90" t="s">
        <v>162</v>
      </c>
      <c r="E66" s="90"/>
      <c r="F66" s="90"/>
      <c r="G66" s="90"/>
      <c r="H66" s="90"/>
      <c r="I66" s="90"/>
      <c r="J66" s="4"/>
      <c r="K66" s="32"/>
      <c r="L66" s="415">
        <v>17.174028901725279</v>
      </c>
      <c r="M66" s="415"/>
      <c r="N66" s="416">
        <v>9.6664752388713282</v>
      </c>
      <c r="O66" s="416"/>
      <c r="P66" s="414"/>
      <c r="Q66" s="414"/>
      <c r="R66" s="4"/>
      <c r="S66" s="4"/>
      <c r="T66" s="4"/>
      <c r="U66" s="4"/>
      <c r="V66" s="4"/>
    </row>
    <row r="67" spans="2:22" s="2" customFormat="1" x14ac:dyDescent="0.25">
      <c r="B67" s="3"/>
      <c r="C67" s="92" t="s">
        <v>163</v>
      </c>
      <c r="D67" s="90" t="s">
        <v>357</v>
      </c>
      <c r="E67" s="90"/>
      <c r="F67" s="90"/>
      <c r="G67" s="90"/>
      <c r="H67" s="90"/>
      <c r="I67" s="90"/>
      <c r="J67" s="4"/>
      <c r="K67" s="32"/>
      <c r="L67" s="415" t="s">
        <v>77</v>
      </c>
      <c r="M67" s="415"/>
      <c r="N67" s="415" t="s">
        <v>77</v>
      </c>
      <c r="O67" s="415"/>
      <c r="P67" s="193"/>
      <c r="Q67" s="193"/>
      <c r="R67" s="4"/>
      <c r="S67" s="4"/>
      <c r="T67" s="4"/>
      <c r="U67" s="4"/>
      <c r="V67" s="4"/>
    </row>
    <row r="68" spans="2:22" s="2" customFormat="1" x14ac:dyDescent="0.25">
      <c r="B68" s="3"/>
      <c r="C68" s="278"/>
      <c r="D68" s="159"/>
      <c r="E68" s="159"/>
      <c r="F68" s="159"/>
      <c r="G68" s="159"/>
      <c r="H68" s="159"/>
      <c r="I68" s="159"/>
      <c r="J68" s="14"/>
      <c r="K68" s="14"/>
      <c r="L68" s="234"/>
      <c r="M68" s="234"/>
      <c r="N68" s="90"/>
      <c r="O68" s="90"/>
      <c r="P68" s="33"/>
      <c r="Q68" s="33"/>
      <c r="R68" s="4"/>
      <c r="S68" s="4"/>
      <c r="T68" s="4"/>
      <c r="U68" s="4"/>
      <c r="V68" s="4"/>
    </row>
    <row r="69" spans="2:22" s="2" customFormat="1" x14ac:dyDescent="0.25">
      <c r="B69" s="3"/>
      <c r="C69" s="92" t="s">
        <v>356</v>
      </c>
      <c r="D69" s="90" t="s">
        <v>164</v>
      </c>
      <c r="E69" s="90"/>
      <c r="F69" s="90"/>
      <c r="G69" s="90"/>
      <c r="H69" s="90"/>
      <c r="I69" s="172"/>
      <c r="J69" s="34"/>
      <c r="K69" s="35"/>
      <c r="L69" s="415">
        <v>-154.56626011552751</v>
      </c>
      <c r="M69" s="415"/>
      <c r="N69" s="420">
        <v>-86.998277149841954</v>
      </c>
      <c r="O69" s="420"/>
      <c r="P69" s="421"/>
      <c r="Q69" s="421"/>
      <c r="R69" s="4"/>
      <c r="S69" s="4"/>
      <c r="T69" s="4"/>
      <c r="U69" s="4"/>
      <c r="V69" s="4"/>
    </row>
    <row r="70" spans="2:22" s="2" customFormat="1" x14ac:dyDescent="0.25">
      <c r="B70" s="3"/>
      <c r="C70" s="92"/>
      <c r="D70" s="173" t="s">
        <v>144</v>
      </c>
      <c r="E70" s="164"/>
      <c r="F70" s="164"/>
      <c r="G70" s="90"/>
      <c r="H70" s="90"/>
      <c r="I70" s="172"/>
      <c r="J70" s="34"/>
      <c r="K70" s="7"/>
      <c r="L70" s="7"/>
      <c r="M70" s="7"/>
      <c r="N70" s="7"/>
      <c r="O70" s="7"/>
      <c r="P70" s="4"/>
      <c r="Q70" s="4"/>
      <c r="R70" s="4"/>
      <c r="S70" s="4"/>
      <c r="T70" s="4"/>
      <c r="U70" s="4"/>
      <c r="V70" s="4"/>
    </row>
    <row r="71" spans="2:22" s="2" customFormat="1" ht="27.75" customHeight="1" x14ac:dyDescent="0.25">
      <c r="B71" s="3"/>
      <c r="C71" s="174"/>
      <c r="D71" s="175" t="s">
        <v>426</v>
      </c>
      <c r="E71" s="164"/>
      <c r="F71" s="164"/>
      <c r="G71" s="90"/>
      <c r="H71" s="90"/>
      <c r="I71" s="172"/>
      <c r="J71" s="7"/>
      <c r="K71" s="4"/>
      <c r="L71" s="4"/>
      <c r="M71" s="4"/>
      <c r="N71" s="4"/>
      <c r="O71" s="4"/>
      <c r="P71" s="4"/>
      <c r="Q71" s="4"/>
      <c r="R71" s="4"/>
      <c r="S71" s="4"/>
      <c r="T71" s="4"/>
      <c r="U71" s="4"/>
      <c r="V71" s="4"/>
    </row>
    <row r="72" spans="2:22" s="2" customFormat="1" ht="342.75" customHeight="1" x14ac:dyDescent="0.25">
      <c r="B72" s="3"/>
      <c r="C72" s="422" t="s">
        <v>362</v>
      </c>
      <c r="D72" s="422"/>
      <c r="E72" s="422"/>
      <c r="F72" s="422"/>
      <c r="G72" s="422"/>
      <c r="H72" s="422"/>
      <c r="I72" s="422"/>
      <c r="J72" s="7"/>
      <c r="K72" s="4"/>
      <c r="L72" s="4"/>
      <c r="M72" s="4"/>
      <c r="N72" s="4"/>
      <c r="O72" s="4"/>
      <c r="P72" s="4"/>
      <c r="Q72" s="4"/>
      <c r="R72" s="4"/>
      <c r="S72" s="4"/>
      <c r="T72" s="4"/>
      <c r="U72" s="4"/>
      <c r="V72" s="4"/>
    </row>
    <row r="73" spans="2:22" s="2" customFormat="1" ht="48.75" customHeight="1" x14ac:dyDescent="0.25">
      <c r="B73" s="3"/>
      <c r="C73" s="180"/>
      <c r="D73" s="180"/>
      <c r="E73" s="180"/>
      <c r="F73" s="180"/>
      <c r="G73" s="180"/>
      <c r="H73" s="180"/>
      <c r="I73" s="180"/>
      <c r="J73" s="7"/>
      <c r="K73" s="4"/>
      <c r="L73" s="4"/>
      <c r="M73" s="4"/>
      <c r="N73" s="4"/>
      <c r="O73" s="4"/>
      <c r="P73" s="4"/>
      <c r="Q73" s="4"/>
      <c r="R73" s="4"/>
      <c r="S73" s="4"/>
      <c r="T73" s="4"/>
      <c r="U73" s="4"/>
      <c r="V73" s="4"/>
    </row>
    <row r="74" spans="2:22" s="2" customFormat="1" x14ac:dyDescent="0.25">
      <c r="B74" s="3"/>
      <c r="C74" s="92" t="s">
        <v>18</v>
      </c>
      <c r="D74" s="90"/>
      <c r="E74" s="90"/>
      <c r="F74" s="90"/>
      <c r="G74" s="90"/>
      <c r="H74" s="90"/>
      <c r="I74" s="90"/>
      <c r="J74" s="4"/>
      <c r="K74" s="4"/>
      <c r="L74" s="4"/>
      <c r="M74" s="4"/>
      <c r="N74" s="4"/>
      <c r="O74" s="4"/>
      <c r="P74" s="4"/>
      <c r="Q74" s="4"/>
      <c r="R74" s="4"/>
      <c r="S74" s="4"/>
      <c r="T74" s="4"/>
      <c r="U74" s="4"/>
      <c r="V74" s="4"/>
    </row>
    <row r="75" spans="2:22" s="2" customFormat="1" ht="88.15" customHeight="1" x14ac:dyDescent="0.25">
      <c r="B75" s="3"/>
      <c r="C75" s="405" t="s">
        <v>373</v>
      </c>
      <c r="D75" s="405"/>
      <c r="E75" s="405"/>
      <c r="F75" s="405"/>
      <c r="G75" s="405"/>
      <c r="H75" s="405"/>
      <c r="I75" s="405"/>
      <c r="J75" s="405"/>
      <c r="K75" s="405"/>
      <c r="L75" s="405"/>
      <c r="M75" s="405"/>
      <c r="N75" s="405"/>
      <c r="O75" s="405"/>
      <c r="P75" s="405"/>
      <c r="Q75" s="405"/>
      <c r="R75" s="405"/>
      <c r="S75" s="405"/>
      <c r="T75" s="218"/>
      <c r="U75" s="218"/>
      <c r="V75" s="218"/>
    </row>
    <row r="76" spans="2:22" s="2" customFormat="1" x14ac:dyDescent="0.25">
      <c r="B76" s="3"/>
      <c r="C76" s="423"/>
      <c r="D76" s="423"/>
      <c r="E76" s="423"/>
      <c r="F76" s="423"/>
      <c r="G76" s="423"/>
      <c r="H76" s="423"/>
      <c r="I76" s="423"/>
      <c r="J76" s="423"/>
      <c r="K76" s="423"/>
      <c r="L76" s="423"/>
      <c r="M76" s="423"/>
      <c r="N76" s="423"/>
      <c r="O76" s="423"/>
      <c r="P76" s="423"/>
      <c r="Q76" s="423"/>
      <c r="R76" s="423"/>
      <c r="S76" s="423"/>
      <c r="T76" s="423"/>
      <c r="U76" s="423"/>
      <c r="V76" s="423"/>
    </row>
    <row r="77" spans="2:22" s="2" customFormat="1" x14ac:dyDescent="0.25">
      <c r="B77" s="3"/>
      <c r="C77" s="37"/>
      <c r="D77" s="37"/>
      <c r="E77" s="37"/>
      <c r="F77" s="37"/>
      <c r="G77" s="37"/>
      <c r="H77" s="37"/>
      <c r="I77" s="37"/>
      <c r="J77" s="37"/>
      <c r="K77" s="37"/>
      <c r="L77" s="37"/>
      <c r="M77" s="37"/>
      <c r="N77" s="37"/>
      <c r="O77" s="37"/>
      <c r="P77" s="37"/>
      <c r="Q77" s="37"/>
      <c r="R77" s="37"/>
      <c r="S77" s="37"/>
      <c r="T77" s="37"/>
      <c r="U77" s="37"/>
      <c r="V77" s="37"/>
    </row>
    <row r="78" spans="2:22" s="2" customFormat="1" x14ac:dyDescent="0.25">
      <c r="B78" s="3"/>
      <c r="C78" s="168" t="s">
        <v>165</v>
      </c>
      <c r="D78" s="90"/>
      <c r="E78" s="4"/>
      <c r="F78" s="4"/>
      <c r="G78" s="4"/>
      <c r="H78" s="4"/>
      <c r="I78" s="4"/>
      <c r="J78" s="4"/>
      <c r="K78" s="4"/>
      <c r="L78" s="4"/>
      <c r="M78" s="4"/>
      <c r="N78" s="4"/>
      <c r="O78" s="4"/>
      <c r="P78" s="4"/>
      <c r="Q78" s="4"/>
      <c r="R78" s="4"/>
      <c r="S78" s="4"/>
      <c r="T78" s="4"/>
      <c r="U78" s="4"/>
      <c r="V78" s="4"/>
    </row>
    <row r="79" spans="2:22" s="2" customFormat="1" x14ac:dyDescent="0.25">
      <c r="B79" s="3"/>
      <c r="C79" s="90"/>
      <c r="D79" s="92" t="s">
        <v>166</v>
      </c>
      <c r="E79" s="4"/>
      <c r="F79" s="4"/>
      <c r="G79" s="4"/>
      <c r="H79" s="4"/>
      <c r="I79" s="4"/>
      <c r="J79" s="4"/>
      <c r="K79" s="4"/>
      <c r="L79" s="424" t="s">
        <v>167</v>
      </c>
      <c r="M79" s="425"/>
      <c r="N79" s="424" t="s">
        <v>168</v>
      </c>
      <c r="O79" s="425"/>
      <c r="P79" s="424" t="s">
        <v>169</v>
      </c>
      <c r="Q79" s="425"/>
      <c r="R79" s="424" t="s">
        <v>170</v>
      </c>
      <c r="S79" s="425"/>
      <c r="T79" s="14"/>
      <c r="U79" s="14"/>
      <c r="V79" s="4"/>
    </row>
    <row r="80" spans="2:22" s="2" customFormat="1" x14ac:dyDescent="0.25">
      <c r="B80" s="3"/>
      <c r="C80" s="90"/>
      <c r="D80" s="90"/>
      <c r="E80" s="4"/>
      <c r="F80" s="4"/>
      <c r="G80" s="4"/>
      <c r="H80" s="4"/>
      <c r="I80" s="4"/>
      <c r="J80" s="4"/>
      <c r="K80" s="4"/>
      <c r="L80" s="426"/>
      <c r="M80" s="427"/>
      <c r="N80" s="426"/>
      <c r="O80" s="427"/>
      <c r="P80" s="426"/>
      <c r="Q80" s="427"/>
      <c r="R80" s="426"/>
      <c r="S80" s="427"/>
      <c r="T80" s="14"/>
      <c r="U80" s="14"/>
      <c r="V80" s="4"/>
    </row>
    <row r="81" spans="2:22" s="2" customFormat="1" ht="15" customHeight="1" x14ac:dyDescent="0.25">
      <c r="B81" s="3"/>
      <c r="C81" s="90"/>
      <c r="D81" s="92"/>
      <c r="E81" s="4"/>
      <c r="F81" s="4"/>
      <c r="G81" s="4"/>
      <c r="H81" s="4"/>
      <c r="I81" s="4"/>
      <c r="J81" s="4"/>
      <c r="K81" s="4"/>
      <c r="L81" s="434" t="s">
        <v>341</v>
      </c>
      <c r="M81" s="434"/>
      <c r="N81" s="434" t="s">
        <v>171</v>
      </c>
      <c r="O81" s="434"/>
      <c r="P81" s="434" t="s">
        <v>172</v>
      </c>
      <c r="Q81" s="434"/>
      <c r="R81" s="434" t="s">
        <v>173</v>
      </c>
      <c r="S81" s="434"/>
      <c r="T81" s="14"/>
      <c r="U81" s="14"/>
      <c r="V81" s="4"/>
    </row>
    <row r="82" spans="2:22" s="2" customFormat="1" x14ac:dyDescent="0.25">
      <c r="B82" s="3"/>
      <c r="C82" s="90"/>
      <c r="D82" s="162" t="s">
        <v>174</v>
      </c>
      <c r="E82" s="4"/>
      <c r="F82" s="4"/>
      <c r="G82" s="4"/>
      <c r="H82" s="4"/>
      <c r="I82" s="4"/>
      <c r="J82" s="4"/>
      <c r="K82" s="4"/>
      <c r="L82" s="434"/>
      <c r="M82" s="434"/>
      <c r="N82" s="434"/>
      <c r="O82" s="434"/>
      <c r="P82" s="434"/>
      <c r="Q82" s="434"/>
      <c r="R82" s="434"/>
      <c r="S82" s="434"/>
      <c r="T82" s="14"/>
      <c r="U82" s="14"/>
      <c r="V82" s="4"/>
    </row>
    <row r="83" spans="2:22" s="2" customFormat="1" x14ac:dyDescent="0.25">
      <c r="B83" s="3"/>
      <c r="C83" s="90"/>
      <c r="D83" s="92"/>
      <c r="E83" s="5"/>
      <c r="F83" s="4"/>
      <c r="G83" s="4"/>
      <c r="H83" s="4"/>
      <c r="I83" s="4"/>
      <c r="J83" s="4"/>
      <c r="K83" s="4"/>
      <c r="L83" s="434"/>
      <c r="M83" s="434"/>
      <c r="N83" s="434"/>
      <c r="O83" s="434"/>
      <c r="P83" s="434"/>
      <c r="Q83" s="434"/>
      <c r="R83" s="434"/>
      <c r="S83" s="434"/>
      <c r="T83" s="14"/>
      <c r="U83" s="14"/>
      <c r="V83" s="4"/>
    </row>
    <row r="84" spans="2:22" s="2" customFormat="1" x14ac:dyDescent="0.25">
      <c r="B84" s="3"/>
      <c r="C84" s="90"/>
      <c r="D84" s="90"/>
      <c r="E84" s="4"/>
      <c r="F84" s="4"/>
      <c r="G84" s="4"/>
      <c r="H84" s="4"/>
      <c r="I84" s="4"/>
      <c r="J84" s="4"/>
      <c r="K84" s="4"/>
      <c r="L84" s="434"/>
      <c r="M84" s="434"/>
      <c r="N84" s="434"/>
      <c r="O84" s="434"/>
      <c r="P84" s="434"/>
      <c r="Q84" s="434"/>
      <c r="R84" s="434"/>
      <c r="S84" s="434"/>
      <c r="T84" s="14"/>
      <c r="U84" s="14"/>
      <c r="V84" s="4"/>
    </row>
    <row r="85" spans="2:22" s="2" customFormat="1" x14ac:dyDescent="0.25">
      <c r="B85" s="3"/>
      <c r="C85" s="90"/>
      <c r="D85" s="90"/>
      <c r="E85" s="5"/>
      <c r="F85" s="4"/>
      <c r="G85" s="4"/>
      <c r="H85" s="4"/>
      <c r="I85" s="4"/>
      <c r="J85" s="4"/>
      <c r="K85" s="4"/>
      <c r="L85" s="434"/>
      <c r="M85" s="434"/>
      <c r="N85" s="434"/>
      <c r="O85" s="434"/>
      <c r="P85" s="434"/>
      <c r="Q85" s="434"/>
      <c r="R85" s="434"/>
      <c r="S85" s="434"/>
      <c r="T85" s="14"/>
      <c r="U85" s="14"/>
      <c r="V85" s="4"/>
    </row>
    <row r="86" spans="2:22" s="2" customFormat="1" x14ac:dyDescent="0.25">
      <c r="B86" s="3"/>
      <c r="C86" s="90"/>
      <c r="D86" s="90"/>
      <c r="E86" s="4"/>
      <c r="F86" s="4"/>
      <c r="G86" s="4"/>
      <c r="H86" s="4"/>
      <c r="I86" s="4"/>
      <c r="J86" s="4"/>
      <c r="K86" s="4"/>
      <c r="L86" s="434"/>
      <c r="M86" s="434"/>
      <c r="N86" s="434"/>
      <c r="O86" s="434"/>
      <c r="P86" s="434"/>
      <c r="Q86" s="434"/>
      <c r="R86" s="434"/>
      <c r="S86" s="434"/>
      <c r="T86" s="14"/>
      <c r="U86" s="14"/>
      <c r="V86" s="4"/>
    </row>
    <row r="87" spans="2:22" s="2" customFormat="1" x14ac:dyDescent="0.25">
      <c r="B87" s="3"/>
      <c r="C87" s="90"/>
      <c r="D87" s="90"/>
      <c r="E87" s="4"/>
      <c r="F87" s="4"/>
      <c r="G87" s="4"/>
      <c r="H87" s="4"/>
      <c r="I87" s="4"/>
      <c r="J87" s="4"/>
      <c r="K87" s="4"/>
      <c r="L87" s="434"/>
      <c r="M87" s="434"/>
      <c r="N87" s="434"/>
      <c r="O87" s="434"/>
      <c r="P87" s="434"/>
      <c r="Q87" s="434"/>
      <c r="R87" s="434"/>
      <c r="S87" s="434"/>
      <c r="T87" s="14"/>
      <c r="U87" s="14"/>
      <c r="V87" s="4"/>
    </row>
    <row r="88" spans="2:22" s="2" customFormat="1" x14ac:dyDescent="0.25">
      <c r="B88" s="3"/>
      <c r="C88" s="90"/>
      <c r="D88" s="90"/>
      <c r="E88" s="4"/>
      <c r="F88" s="4"/>
      <c r="G88" s="4"/>
      <c r="H88" s="4"/>
      <c r="I88" s="4"/>
      <c r="J88" s="4"/>
      <c r="K88" s="4"/>
      <c r="L88" s="434"/>
      <c r="M88" s="434"/>
      <c r="N88" s="434"/>
      <c r="O88" s="434"/>
      <c r="P88" s="434"/>
      <c r="Q88" s="434"/>
      <c r="R88" s="434"/>
      <c r="S88" s="434"/>
      <c r="T88" s="14"/>
      <c r="U88" s="14"/>
      <c r="V88" s="4"/>
    </row>
    <row r="89" spans="2:22" s="2" customFormat="1" ht="26.25" x14ac:dyDescent="0.25">
      <c r="B89" s="3"/>
      <c r="C89" s="90"/>
      <c r="D89" s="90"/>
      <c r="E89" s="4"/>
      <c r="F89" s="4"/>
      <c r="G89" s="4"/>
      <c r="H89" s="4"/>
      <c r="I89" s="15"/>
      <c r="J89" s="16"/>
      <c r="K89" s="160" t="s">
        <v>106</v>
      </c>
      <c r="L89" s="400" t="s">
        <v>37</v>
      </c>
      <c r="M89" s="401"/>
      <c r="N89" s="400" t="s">
        <v>108</v>
      </c>
      <c r="O89" s="401"/>
      <c r="P89" s="400" t="s">
        <v>108</v>
      </c>
      <c r="Q89" s="401"/>
      <c r="R89" s="400" t="s">
        <v>37</v>
      </c>
      <c r="S89" s="401"/>
      <c r="T89" s="14"/>
      <c r="U89" s="14"/>
      <c r="V89" s="4"/>
    </row>
    <row r="90" spans="2:22" s="2" customFormat="1" x14ac:dyDescent="0.25">
      <c r="B90" s="3"/>
      <c r="C90" s="92" t="s">
        <v>175</v>
      </c>
      <c r="D90" s="162" t="s">
        <v>110</v>
      </c>
      <c r="E90" s="5"/>
      <c r="F90" s="4"/>
      <c r="G90" s="4"/>
      <c r="H90" s="4"/>
      <c r="I90" s="4"/>
      <c r="J90" s="4"/>
      <c r="K90" s="4"/>
      <c r="L90" s="437">
        <v>6.175436470389601E-2</v>
      </c>
      <c r="M90" s="438">
        <v>0</v>
      </c>
      <c r="N90" s="439">
        <v>244.75789662543357</v>
      </c>
      <c r="O90" s="440">
        <v>0</v>
      </c>
      <c r="P90" s="439">
        <v>16.881445368087434</v>
      </c>
      <c r="Q90" s="440">
        <v>0</v>
      </c>
      <c r="R90" s="432">
        <v>8.7918298903248107E-2</v>
      </c>
      <c r="S90" s="433">
        <v>0</v>
      </c>
      <c r="T90" s="14"/>
      <c r="U90" s="18"/>
      <c r="V90" s="4"/>
    </row>
    <row r="91" spans="2:22" s="2" customFormat="1" x14ac:dyDescent="0.25">
      <c r="B91" s="3"/>
      <c r="C91" s="92" t="s">
        <v>176</v>
      </c>
      <c r="D91" s="92" t="s">
        <v>112</v>
      </c>
      <c r="E91" s="4"/>
      <c r="F91" s="4"/>
      <c r="G91" s="4"/>
      <c r="H91" s="4"/>
      <c r="I91" s="4"/>
      <c r="J91" s="4"/>
      <c r="K91" s="4"/>
      <c r="L91" s="428" t="s">
        <v>417</v>
      </c>
      <c r="M91" s="429">
        <v>0</v>
      </c>
      <c r="N91" s="430" t="s">
        <v>417</v>
      </c>
      <c r="O91" s="431">
        <v>0</v>
      </c>
      <c r="P91" s="430" t="s">
        <v>417</v>
      </c>
      <c r="Q91" s="431">
        <v>0</v>
      </c>
      <c r="R91" s="432" t="s">
        <v>417</v>
      </c>
      <c r="S91" s="433">
        <v>0</v>
      </c>
      <c r="T91" s="14"/>
      <c r="U91" s="14"/>
      <c r="V91" s="4"/>
    </row>
    <row r="92" spans="2:22" s="2" customFormat="1" x14ac:dyDescent="0.25">
      <c r="B92" s="3"/>
      <c r="C92" s="92" t="s">
        <v>177</v>
      </c>
      <c r="D92" s="92" t="s">
        <v>114</v>
      </c>
      <c r="E92" s="4"/>
      <c r="F92" s="4"/>
      <c r="G92" s="4"/>
      <c r="H92" s="4"/>
      <c r="I92" s="4"/>
      <c r="J92" s="4"/>
      <c r="K92" s="4"/>
      <c r="L92" s="428" t="s">
        <v>417</v>
      </c>
      <c r="M92" s="429">
        <v>0</v>
      </c>
      <c r="N92" s="430" t="s">
        <v>417</v>
      </c>
      <c r="O92" s="431">
        <v>0</v>
      </c>
      <c r="P92" s="430" t="s">
        <v>417</v>
      </c>
      <c r="Q92" s="431">
        <v>0</v>
      </c>
      <c r="R92" s="432" t="s">
        <v>417</v>
      </c>
      <c r="S92" s="433">
        <v>0</v>
      </c>
      <c r="T92" s="14"/>
      <c r="U92" s="14"/>
      <c r="V92" s="4"/>
    </row>
    <row r="93" spans="2:22" s="2" customFormat="1" ht="15.75" thickBot="1" x14ac:dyDescent="0.3">
      <c r="B93" s="3"/>
      <c r="C93" s="92" t="s">
        <v>178</v>
      </c>
      <c r="D93" s="92" t="s">
        <v>116</v>
      </c>
      <c r="E93" s="4"/>
      <c r="F93" s="4"/>
      <c r="G93" s="4"/>
      <c r="H93" s="4"/>
      <c r="I93" s="4"/>
      <c r="J93" s="4"/>
      <c r="K93" s="4"/>
      <c r="L93" s="428">
        <v>4.3720526078737332E-2</v>
      </c>
      <c r="M93" s="429">
        <v>0</v>
      </c>
      <c r="N93" s="435">
        <v>0.77749251776169293</v>
      </c>
      <c r="O93" s="436">
        <v>0</v>
      </c>
      <c r="P93" s="435">
        <v>3.4448899248518368</v>
      </c>
      <c r="Q93" s="436">
        <v>0</v>
      </c>
      <c r="R93" s="432">
        <v>4.4142764322998684E-2</v>
      </c>
      <c r="S93" s="433">
        <v>0</v>
      </c>
      <c r="T93" s="14"/>
      <c r="U93" s="14"/>
      <c r="V93" s="4"/>
    </row>
    <row r="94" spans="2:22" s="2" customFormat="1" ht="15.75" thickBot="1" x14ac:dyDescent="0.3">
      <c r="B94" s="3"/>
      <c r="C94" s="92" t="s">
        <v>179</v>
      </c>
      <c r="D94" s="161" t="s">
        <v>118</v>
      </c>
      <c r="E94" s="20"/>
      <c r="F94" s="20"/>
      <c r="G94" s="20"/>
      <c r="H94" s="20"/>
      <c r="I94" s="20"/>
      <c r="J94" s="20"/>
      <c r="K94" s="20"/>
      <c r="L94" s="428">
        <v>7.3046689257503739E-2</v>
      </c>
      <c r="M94" s="429">
        <v>0</v>
      </c>
      <c r="N94" s="235"/>
      <c r="O94" s="236"/>
      <c r="P94" s="236"/>
      <c r="Q94" s="244"/>
      <c r="R94" s="445">
        <v>7.3046689257503739E-2</v>
      </c>
      <c r="S94" s="433">
        <v>0</v>
      </c>
      <c r="T94" s="14"/>
      <c r="U94" s="14"/>
      <c r="V94" s="4"/>
    </row>
    <row r="95" spans="2:22" s="2" customFormat="1" ht="15.75" thickBot="1" x14ac:dyDescent="0.3">
      <c r="B95" s="3"/>
      <c r="C95" s="92" t="s">
        <v>180</v>
      </c>
      <c r="D95" s="161" t="s">
        <v>120</v>
      </c>
      <c r="E95" s="20"/>
      <c r="F95" s="20"/>
      <c r="G95" s="20"/>
      <c r="H95" s="20"/>
      <c r="I95" s="20"/>
      <c r="J95" s="20"/>
      <c r="K95" s="20"/>
      <c r="L95" s="428">
        <v>3.6861151939825393E-2</v>
      </c>
      <c r="M95" s="429">
        <v>0</v>
      </c>
      <c r="N95" s="430">
        <v>2.0561753220593046</v>
      </c>
      <c r="O95" s="431">
        <v>0</v>
      </c>
      <c r="P95" s="430">
        <v>9.110438350047346</v>
      </c>
      <c r="Q95" s="431">
        <v>0</v>
      </c>
      <c r="R95" s="446">
        <v>3.7977813307036055E-2</v>
      </c>
      <c r="S95" s="447">
        <v>0</v>
      </c>
      <c r="T95" s="14"/>
      <c r="U95" s="14"/>
      <c r="V95" s="4"/>
    </row>
    <row r="96" spans="2:22" s="2" customFormat="1" ht="15.75" thickBot="1" x14ac:dyDescent="0.3">
      <c r="B96" s="3"/>
      <c r="C96" s="92" t="s">
        <v>181</v>
      </c>
      <c r="D96" s="161" t="s">
        <v>122</v>
      </c>
      <c r="E96" s="20"/>
      <c r="F96" s="20"/>
      <c r="G96" s="20"/>
      <c r="H96" s="20"/>
      <c r="I96" s="20"/>
      <c r="J96" s="20"/>
      <c r="K96" s="20"/>
      <c r="L96" s="441">
        <v>2.9467685031919228E-2</v>
      </c>
      <c r="M96" s="442">
        <v>0</v>
      </c>
      <c r="N96" s="237"/>
      <c r="O96" s="238"/>
      <c r="P96" s="238"/>
      <c r="Q96" s="245"/>
      <c r="R96" s="443">
        <v>2.9467685031919228E-2</v>
      </c>
      <c r="S96" s="444">
        <v>0</v>
      </c>
      <c r="T96" s="14"/>
      <c r="U96" s="14"/>
      <c r="V96" s="4"/>
    </row>
    <row r="97" spans="2:23" s="2" customFormat="1" x14ac:dyDescent="0.25">
      <c r="B97" s="3"/>
      <c r="C97" s="92" t="s">
        <v>182</v>
      </c>
      <c r="D97" s="92" t="s">
        <v>124</v>
      </c>
      <c r="E97" s="4"/>
      <c r="F97" s="4"/>
      <c r="G97" s="4"/>
      <c r="H97" s="4"/>
      <c r="I97" s="4"/>
      <c r="J97" s="4"/>
      <c r="K97" s="4"/>
      <c r="L97" s="428">
        <v>7.2972585087215935E-2</v>
      </c>
      <c r="M97" s="429">
        <v>0</v>
      </c>
      <c r="N97" s="435">
        <v>396.52957426886917</v>
      </c>
      <c r="O97" s="436">
        <v>0</v>
      </c>
      <c r="P97" s="430">
        <v>25.239856646351207</v>
      </c>
      <c r="Q97" s="431">
        <v>0</v>
      </c>
      <c r="R97" s="432">
        <v>0.11514952817873797</v>
      </c>
      <c r="S97" s="433">
        <v>0</v>
      </c>
      <c r="T97" s="14"/>
      <c r="U97" s="14"/>
      <c r="V97" s="4"/>
    </row>
    <row r="98" spans="2:23" s="2" customFormat="1" x14ac:dyDescent="0.25">
      <c r="B98" s="3"/>
      <c r="C98" s="92" t="s">
        <v>183</v>
      </c>
      <c r="D98" s="92" t="s">
        <v>126</v>
      </c>
      <c r="E98" s="4"/>
      <c r="F98" s="4"/>
      <c r="G98" s="4"/>
      <c r="H98" s="4"/>
      <c r="I98" s="4"/>
      <c r="J98" s="4"/>
      <c r="K98" s="4"/>
      <c r="L98" s="428" t="s">
        <v>417</v>
      </c>
      <c r="M98" s="429">
        <v>0</v>
      </c>
      <c r="N98" s="430" t="s">
        <v>417</v>
      </c>
      <c r="O98" s="431">
        <v>0</v>
      </c>
      <c r="P98" s="430" t="s">
        <v>417</v>
      </c>
      <c r="Q98" s="431">
        <v>0</v>
      </c>
      <c r="R98" s="432" t="s">
        <v>417</v>
      </c>
      <c r="S98" s="433">
        <v>0</v>
      </c>
      <c r="T98" s="14"/>
      <c r="U98" s="14"/>
      <c r="V98" s="4"/>
    </row>
    <row r="99" spans="2:23" s="2" customFormat="1" x14ac:dyDescent="0.25">
      <c r="B99" s="3"/>
      <c r="C99" s="92"/>
      <c r="D99" s="92"/>
      <c r="E99" s="4"/>
      <c r="F99" s="4"/>
      <c r="G99" s="4"/>
      <c r="H99" s="4"/>
      <c r="I99" s="4"/>
      <c r="J99" s="4"/>
      <c r="K99" s="4"/>
      <c r="L99" s="38"/>
      <c r="M99" s="38"/>
      <c r="N99" s="38"/>
      <c r="O99" s="38"/>
      <c r="P99" s="38"/>
      <c r="Q99" s="38"/>
      <c r="R99" s="38"/>
      <c r="S99" s="38"/>
      <c r="T99" s="38"/>
      <c r="U99" s="262"/>
      <c r="V99" s="4"/>
    </row>
    <row r="100" spans="2:23" s="2" customFormat="1" x14ac:dyDescent="0.25">
      <c r="B100" s="3"/>
      <c r="C100" s="92"/>
      <c r="D100" s="162"/>
      <c r="E100" s="5"/>
      <c r="F100" s="4"/>
      <c r="G100" s="4"/>
      <c r="H100" s="4"/>
      <c r="I100" s="4"/>
      <c r="J100" s="4"/>
      <c r="K100" s="4"/>
      <c r="L100" s="38"/>
      <c r="M100" s="38"/>
      <c r="N100" s="38"/>
      <c r="O100" s="38"/>
      <c r="P100" s="38"/>
      <c r="Q100" s="38"/>
      <c r="R100" s="38"/>
      <c r="S100" s="38"/>
      <c r="T100" s="38"/>
      <c r="U100" s="262"/>
      <c r="V100" s="7"/>
    </row>
    <row r="101" spans="2:23" s="2" customFormat="1" x14ac:dyDescent="0.25">
      <c r="B101" s="3"/>
      <c r="C101" s="92"/>
      <c r="D101" s="162"/>
      <c r="E101" s="5"/>
      <c r="F101" s="4"/>
      <c r="G101" s="4"/>
      <c r="H101" s="4"/>
      <c r="I101" s="4"/>
      <c r="J101" s="4"/>
      <c r="K101" s="457" t="s">
        <v>184</v>
      </c>
      <c r="L101" s="424" t="s">
        <v>185</v>
      </c>
      <c r="M101" s="425"/>
      <c r="N101" s="424" t="s">
        <v>186</v>
      </c>
      <c r="O101" s="425"/>
      <c r="P101" s="424" t="s">
        <v>187</v>
      </c>
      <c r="Q101" s="425"/>
      <c r="R101" s="424" t="s">
        <v>188</v>
      </c>
      <c r="S101" s="425"/>
      <c r="T101" s="424" t="s">
        <v>189</v>
      </c>
      <c r="U101" s="425"/>
      <c r="V101" s="39"/>
      <c r="W101" s="40"/>
    </row>
    <row r="102" spans="2:23" s="2" customFormat="1" ht="14.45" customHeight="1" x14ac:dyDescent="0.25">
      <c r="B102" s="3"/>
      <c r="C102" s="92"/>
      <c r="D102" s="162"/>
      <c r="E102" s="5"/>
      <c r="F102" s="4"/>
      <c r="G102" s="4"/>
      <c r="H102" s="4"/>
      <c r="I102" s="4"/>
      <c r="J102" s="4"/>
      <c r="K102" s="458"/>
      <c r="L102" s="426"/>
      <c r="M102" s="427"/>
      <c r="N102" s="426"/>
      <c r="O102" s="427"/>
      <c r="P102" s="426"/>
      <c r="Q102" s="427"/>
      <c r="R102" s="426"/>
      <c r="S102" s="427"/>
      <c r="T102" s="426"/>
      <c r="U102" s="427"/>
      <c r="V102" s="39"/>
      <c r="W102" s="40"/>
    </row>
    <row r="103" spans="2:23" s="2" customFormat="1" ht="15" customHeight="1" x14ac:dyDescent="0.25">
      <c r="B103" s="3"/>
      <c r="C103" s="92"/>
      <c r="D103" s="162"/>
      <c r="E103" s="5"/>
      <c r="F103" s="4"/>
      <c r="G103" s="4"/>
      <c r="H103" s="4"/>
      <c r="I103" s="4"/>
      <c r="J103" s="4"/>
      <c r="K103" s="460" t="s">
        <v>342</v>
      </c>
      <c r="L103" s="463" t="s">
        <v>366</v>
      </c>
      <c r="M103" s="464"/>
      <c r="N103" s="463" t="s">
        <v>367</v>
      </c>
      <c r="O103" s="464"/>
      <c r="P103" s="463" t="s">
        <v>365</v>
      </c>
      <c r="Q103" s="464"/>
      <c r="R103" s="448" t="s">
        <v>190</v>
      </c>
      <c r="S103" s="449"/>
      <c r="T103" s="448" t="s">
        <v>191</v>
      </c>
      <c r="U103" s="449"/>
      <c r="V103" s="41"/>
      <c r="W103" s="42"/>
    </row>
    <row r="104" spans="2:23" s="2" customFormat="1" ht="14.25" customHeight="1" x14ac:dyDescent="0.25">
      <c r="B104" s="3"/>
      <c r="C104" s="92"/>
      <c r="D104" s="162" t="s">
        <v>192</v>
      </c>
      <c r="E104" s="5"/>
      <c r="F104" s="4"/>
      <c r="G104" s="4"/>
      <c r="H104" s="4"/>
      <c r="I104" s="4"/>
      <c r="J104" s="4"/>
      <c r="K104" s="461"/>
      <c r="L104" s="465"/>
      <c r="M104" s="466"/>
      <c r="N104" s="465"/>
      <c r="O104" s="466"/>
      <c r="P104" s="465"/>
      <c r="Q104" s="466"/>
      <c r="R104" s="450"/>
      <c r="S104" s="451"/>
      <c r="T104" s="450"/>
      <c r="U104" s="451"/>
      <c r="V104" s="41"/>
      <c r="W104" s="42"/>
    </row>
    <row r="105" spans="2:23" s="2" customFormat="1" ht="18" customHeight="1" x14ac:dyDescent="0.25">
      <c r="B105" s="3"/>
      <c r="C105" s="92"/>
      <c r="D105" s="459" t="s">
        <v>363</v>
      </c>
      <c r="E105" s="459"/>
      <c r="F105" s="459"/>
      <c r="G105" s="459"/>
      <c r="H105" s="459"/>
      <c r="I105" s="459"/>
      <c r="J105" s="4"/>
      <c r="K105" s="461"/>
      <c r="L105" s="465"/>
      <c r="M105" s="466"/>
      <c r="N105" s="465"/>
      <c r="O105" s="466"/>
      <c r="P105" s="465"/>
      <c r="Q105" s="466"/>
      <c r="R105" s="450"/>
      <c r="S105" s="451"/>
      <c r="T105" s="450"/>
      <c r="U105" s="451"/>
      <c r="V105" s="41"/>
      <c r="W105" s="42"/>
    </row>
    <row r="106" spans="2:23" s="2" customFormat="1" x14ac:dyDescent="0.25">
      <c r="B106" s="3"/>
      <c r="C106" s="92"/>
      <c r="D106" s="459"/>
      <c r="E106" s="459"/>
      <c r="F106" s="459"/>
      <c r="G106" s="459"/>
      <c r="H106" s="459"/>
      <c r="I106" s="459"/>
      <c r="J106" s="4"/>
      <c r="K106" s="461"/>
      <c r="L106" s="465"/>
      <c r="M106" s="466"/>
      <c r="N106" s="465"/>
      <c r="O106" s="466"/>
      <c r="P106" s="465"/>
      <c r="Q106" s="466"/>
      <c r="R106" s="450"/>
      <c r="S106" s="451"/>
      <c r="T106" s="450"/>
      <c r="U106" s="451"/>
      <c r="V106" s="41"/>
      <c r="W106" s="42"/>
    </row>
    <row r="107" spans="2:23" s="2" customFormat="1" x14ac:dyDescent="0.25">
      <c r="B107" s="3"/>
      <c r="C107" s="92"/>
      <c r="D107" s="459"/>
      <c r="E107" s="459"/>
      <c r="F107" s="459"/>
      <c r="G107" s="459"/>
      <c r="H107" s="459"/>
      <c r="I107" s="459"/>
      <c r="J107" s="4"/>
      <c r="K107" s="461"/>
      <c r="L107" s="465"/>
      <c r="M107" s="466"/>
      <c r="N107" s="465"/>
      <c r="O107" s="466"/>
      <c r="P107" s="465"/>
      <c r="Q107" s="466"/>
      <c r="R107" s="450"/>
      <c r="S107" s="451"/>
      <c r="T107" s="450"/>
      <c r="U107" s="451"/>
      <c r="V107" s="41"/>
      <c r="W107" s="42"/>
    </row>
    <row r="108" spans="2:23" s="2" customFormat="1" x14ac:dyDescent="0.25">
      <c r="B108" s="3"/>
      <c r="C108" s="92"/>
      <c r="D108" s="459"/>
      <c r="E108" s="459"/>
      <c r="F108" s="459"/>
      <c r="G108" s="459"/>
      <c r="H108" s="459"/>
      <c r="I108" s="459"/>
      <c r="J108" s="4"/>
      <c r="K108" s="461"/>
      <c r="L108" s="465"/>
      <c r="M108" s="466"/>
      <c r="N108" s="465"/>
      <c r="O108" s="466"/>
      <c r="P108" s="465"/>
      <c r="Q108" s="466"/>
      <c r="R108" s="450"/>
      <c r="S108" s="451"/>
      <c r="T108" s="450"/>
      <c r="U108" s="451"/>
      <c r="V108" s="41"/>
      <c r="W108" s="42"/>
    </row>
    <row r="109" spans="2:23" s="2" customFormat="1" x14ac:dyDescent="0.25">
      <c r="B109" s="3"/>
      <c r="C109" s="92"/>
      <c r="D109" s="192"/>
      <c r="E109" s="192"/>
      <c r="F109" s="192"/>
      <c r="G109" s="192"/>
      <c r="H109" s="192"/>
      <c r="I109" s="192"/>
      <c r="J109" s="4"/>
      <c r="K109" s="461"/>
      <c r="L109" s="465"/>
      <c r="M109" s="466"/>
      <c r="N109" s="465"/>
      <c r="O109" s="466"/>
      <c r="P109" s="465"/>
      <c r="Q109" s="466"/>
      <c r="R109" s="450"/>
      <c r="S109" s="451"/>
      <c r="T109" s="450"/>
      <c r="U109" s="451"/>
      <c r="V109" s="41"/>
      <c r="W109" s="42"/>
    </row>
    <row r="110" spans="2:23" s="2" customFormat="1" ht="34.9" customHeight="1" x14ac:dyDescent="0.25">
      <c r="B110" s="3"/>
      <c r="C110" s="5"/>
      <c r="D110" s="456"/>
      <c r="E110" s="456"/>
      <c r="F110" s="456"/>
      <c r="G110" s="456"/>
      <c r="H110" s="456"/>
      <c r="I110" s="456"/>
      <c r="J110" s="4"/>
      <c r="K110" s="462"/>
      <c r="L110" s="467"/>
      <c r="M110" s="468"/>
      <c r="N110" s="467"/>
      <c r="O110" s="468"/>
      <c r="P110" s="467"/>
      <c r="Q110" s="468"/>
      <c r="R110" s="452"/>
      <c r="S110" s="453"/>
      <c r="T110" s="452"/>
      <c r="U110" s="453"/>
      <c r="V110" s="41"/>
      <c r="W110" s="42"/>
    </row>
    <row r="111" spans="2:23" s="2" customFormat="1" ht="26.25" x14ac:dyDescent="0.25">
      <c r="B111" s="3"/>
      <c r="C111" s="5"/>
      <c r="D111" s="4"/>
      <c r="E111" s="4"/>
      <c r="F111" s="4"/>
      <c r="G111" s="4"/>
      <c r="H111" s="4"/>
      <c r="I111" s="36"/>
      <c r="J111" s="160" t="s">
        <v>106</v>
      </c>
      <c r="K111" s="156" t="s">
        <v>37</v>
      </c>
      <c r="L111" s="400" t="s">
        <v>414</v>
      </c>
      <c r="M111" s="401"/>
      <c r="N111" s="400" t="s">
        <v>414</v>
      </c>
      <c r="O111" s="401"/>
      <c r="P111" s="400" t="s">
        <v>414</v>
      </c>
      <c r="Q111" s="401"/>
      <c r="R111" s="400" t="s">
        <v>37</v>
      </c>
      <c r="S111" s="401"/>
      <c r="T111" s="400" t="s">
        <v>37</v>
      </c>
      <c r="U111" s="401"/>
      <c r="V111" s="43"/>
      <c r="W111" s="44"/>
    </row>
    <row r="112" spans="2:23" s="2" customFormat="1" ht="15.75" thickBot="1" x14ac:dyDescent="0.3">
      <c r="B112" s="3"/>
      <c r="C112" s="92" t="s">
        <v>193</v>
      </c>
      <c r="D112" s="162" t="s">
        <v>110</v>
      </c>
      <c r="E112" s="92"/>
      <c r="F112" s="90"/>
      <c r="G112" s="90"/>
      <c r="H112" s="90"/>
      <c r="I112" s="90"/>
      <c r="J112" s="90"/>
      <c r="K112" s="284">
        <v>0.73205522797792244</v>
      </c>
      <c r="L112" s="469">
        <v>-2.567444427094312E-2</v>
      </c>
      <c r="M112" s="470">
        <v>0</v>
      </c>
      <c r="N112" s="469">
        <v>0</v>
      </c>
      <c r="O112" s="470">
        <v>0</v>
      </c>
      <c r="P112" s="471">
        <v>-1.0863668335968652E-2</v>
      </c>
      <c r="Q112" s="472">
        <v>0</v>
      </c>
      <c r="R112" s="473">
        <v>0.69551711537101069</v>
      </c>
      <c r="S112" s="443">
        <v>0</v>
      </c>
      <c r="T112" s="454">
        <v>0.17200734691733188</v>
      </c>
      <c r="U112" s="455" t="e">
        <v>#REF!</v>
      </c>
      <c r="V112" s="43"/>
      <c r="W112" s="44"/>
    </row>
    <row r="113" spans="1:23" s="2" customFormat="1" x14ac:dyDescent="0.25">
      <c r="B113" s="3"/>
      <c r="C113" s="92" t="s">
        <v>194</v>
      </c>
      <c r="D113" s="92" t="s">
        <v>195</v>
      </c>
      <c r="E113" s="90"/>
      <c r="F113" s="90"/>
      <c r="G113" s="90"/>
      <c r="H113" s="90"/>
      <c r="I113" s="90"/>
      <c r="J113" s="90"/>
      <c r="K113" s="285" t="s">
        <v>417</v>
      </c>
      <c r="L113" s="441" t="s">
        <v>417</v>
      </c>
      <c r="M113" s="442">
        <v>0</v>
      </c>
      <c r="N113" s="441" t="s">
        <v>417</v>
      </c>
      <c r="O113" s="442">
        <v>0</v>
      </c>
      <c r="P113" s="476"/>
      <c r="Q113" s="477"/>
      <c r="R113" s="474" t="s">
        <v>417</v>
      </c>
      <c r="S113" s="475">
        <v>0</v>
      </c>
      <c r="T113" s="441" t="s">
        <v>417</v>
      </c>
      <c r="U113" s="442" t="e">
        <v>#REF!</v>
      </c>
      <c r="V113" s="43"/>
      <c r="W113" s="44"/>
    </row>
    <row r="114" spans="1:23" s="2" customFormat="1" ht="15.75" thickBot="1" x14ac:dyDescent="0.3">
      <c r="B114" s="3"/>
      <c r="C114" s="92" t="s">
        <v>196</v>
      </c>
      <c r="D114" s="92" t="s">
        <v>114</v>
      </c>
      <c r="E114" s="90"/>
      <c r="F114" s="90"/>
      <c r="G114" s="90"/>
      <c r="H114" s="90"/>
      <c r="I114" s="90"/>
      <c r="J114" s="90"/>
      <c r="K114" s="285" t="s">
        <v>417</v>
      </c>
      <c r="L114" s="441" t="s">
        <v>417</v>
      </c>
      <c r="M114" s="442">
        <v>0</v>
      </c>
      <c r="N114" s="441" t="s">
        <v>417</v>
      </c>
      <c r="O114" s="442">
        <v>0</v>
      </c>
      <c r="P114" s="478"/>
      <c r="Q114" s="479"/>
      <c r="R114" s="474" t="s">
        <v>417</v>
      </c>
      <c r="S114" s="475">
        <v>0</v>
      </c>
      <c r="T114" s="441" t="s">
        <v>417</v>
      </c>
      <c r="U114" s="442" t="e">
        <v>#REF!</v>
      </c>
      <c r="V114" s="43"/>
      <c r="W114" s="44"/>
    </row>
    <row r="115" spans="1:23" s="2" customFormat="1" ht="15.75" thickBot="1" x14ac:dyDescent="0.3">
      <c r="B115" s="3"/>
      <c r="C115" s="92" t="s">
        <v>197</v>
      </c>
      <c r="D115" s="92" t="s">
        <v>116</v>
      </c>
      <c r="E115" s="90"/>
      <c r="F115" s="90"/>
      <c r="G115" s="90"/>
      <c r="H115" s="90"/>
      <c r="I115" s="90"/>
      <c r="J115" s="90"/>
      <c r="K115" s="285">
        <v>0.78160337533671076</v>
      </c>
      <c r="L115" s="476"/>
      <c r="M115" s="495"/>
      <c r="N115" s="495"/>
      <c r="O115" s="477"/>
      <c r="P115" s="441">
        <v>-4.0012091270931305E-2</v>
      </c>
      <c r="Q115" s="442">
        <v>0</v>
      </c>
      <c r="R115" s="490">
        <v>0.74159128406577945</v>
      </c>
      <c r="S115" s="475">
        <v>0</v>
      </c>
      <c r="T115" s="441">
        <v>0.59935586407396568</v>
      </c>
      <c r="U115" s="442" t="e">
        <v>#REF!</v>
      </c>
      <c r="V115" s="43"/>
      <c r="W115" s="44"/>
    </row>
    <row r="116" spans="1:23" s="2" customFormat="1" ht="15.75" thickBot="1" x14ac:dyDescent="0.3">
      <c r="B116" s="3"/>
      <c r="C116" s="92" t="s">
        <v>198</v>
      </c>
      <c r="D116" s="161" t="s">
        <v>118</v>
      </c>
      <c r="E116" s="161"/>
      <c r="F116" s="161"/>
      <c r="G116" s="161"/>
      <c r="H116" s="161"/>
      <c r="I116" s="161"/>
      <c r="J116" s="161"/>
      <c r="K116" s="286">
        <v>0.88026018810143558</v>
      </c>
      <c r="L116" s="496"/>
      <c r="M116" s="497"/>
      <c r="N116" s="497"/>
      <c r="O116" s="498"/>
      <c r="P116" s="491">
        <v>0</v>
      </c>
      <c r="Q116" s="487">
        <v>0</v>
      </c>
      <c r="R116" s="488">
        <v>0.88026018810143558</v>
      </c>
      <c r="S116" s="492">
        <v>0</v>
      </c>
      <c r="T116" s="480"/>
      <c r="U116" s="481"/>
      <c r="V116" s="43"/>
      <c r="W116" s="44"/>
    </row>
    <row r="117" spans="1:23" s="2" customFormat="1" ht="15.75" thickBot="1" x14ac:dyDescent="0.3">
      <c r="B117" s="3"/>
      <c r="C117" s="92" t="s">
        <v>199</v>
      </c>
      <c r="D117" s="161" t="s">
        <v>120</v>
      </c>
      <c r="E117" s="161"/>
      <c r="F117" s="161"/>
      <c r="G117" s="161"/>
      <c r="H117" s="161"/>
      <c r="I117" s="161"/>
      <c r="J117" s="161"/>
      <c r="K117" s="286">
        <v>0.61751258201146086</v>
      </c>
      <c r="L117" s="496"/>
      <c r="M117" s="497"/>
      <c r="N117" s="497"/>
      <c r="O117" s="498"/>
      <c r="P117" s="486">
        <v>-1.8156717937495181E-2</v>
      </c>
      <c r="Q117" s="487">
        <v>0</v>
      </c>
      <c r="R117" s="488">
        <v>0.59935586407396568</v>
      </c>
      <c r="S117" s="489">
        <v>0</v>
      </c>
      <c r="T117" s="482">
        <v>0.59935586407396568</v>
      </c>
      <c r="U117" s="483" t="e">
        <v>#REF!</v>
      </c>
      <c r="V117" s="43"/>
      <c r="W117" s="44"/>
    </row>
    <row r="118" spans="1:23" s="2" customFormat="1" ht="15.75" thickBot="1" x14ac:dyDescent="0.3">
      <c r="B118" s="3"/>
      <c r="C118" s="92" t="s">
        <v>200</v>
      </c>
      <c r="D118" s="161" t="s">
        <v>122</v>
      </c>
      <c r="E118" s="161"/>
      <c r="F118" s="161"/>
      <c r="G118" s="161"/>
      <c r="H118" s="161"/>
      <c r="I118" s="161"/>
      <c r="J118" s="161"/>
      <c r="K118" s="286">
        <v>0.8187064438991003</v>
      </c>
      <c r="L118" s="478"/>
      <c r="M118" s="499"/>
      <c r="N118" s="499"/>
      <c r="O118" s="479"/>
      <c r="P118" s="493">
        <v>-0.13577480286964116</v>
      </c>
      <c r="Q118" s="494">
        <v>0</v>
      </c>
      <c r="R118" s="488">
        <v>0.68293164102945914</v>
      </c>
      <c r="S118" s="492">
        <v>0</v>
      </c>
      <c r="T118" s="480"/>
      <c r="U118" s="481"/>
      <c r="V118" s="43"/>
      <c r="W118" s="44"/>
    </row>
    <row r="119" spans="1:23" s="2" customFormat="1" x14ac:dyDescent="0.25">
      <c r="B119" s="3"/>
      <c r="C119" s="92" t="s">
        <v>201</v>
      </c>
      <c r="D119" s="92" t="s">
        <v>124</v>
      </c>
      <c r="E119" s="90"/>
      <c r="F119" s="90"/>
      <c r="G119" s="90"/>
      <c r="H119" s="90"/>
      <c r="I119" s="90"/>
      <c r="J119" s="90"/>
      <c r="K119" s="285">
        <v>0.71358854658083259</v>
      </c>
      <c r="L119" s="441">
        <v>-3.5243354667645277E-2</v>
      </c>
      <c r="M119" s="442">
        <v>0</v>
      </c>
      <c r="N119" s="484">
        <v>0</v>
      </c>
      <c r="O119" s="501">
        <v>0</v>
      </c>
      <c r="P119" s="476"/>
      <c r="Q119" s="477"/>
      <c r="R119" s="474">
        <v>0.67834519191318732</v>
      </c>
      <c r="S119" s="500">
        <v>0</v>
      </c>
      <c r="T119" s="484">
        <v>0.16934673948290899</v>
      </c>
      <c r="U119" s="485" t="e">
        <v>#REF!</v>
      </c>
      <c r="V119" s="43"/>
      <c r="W119" s="44"/>
    </row>
    <row r="120" spans="1:23" s="2" customFormat="1" ht="15.75" thickBot="1" x14ac:dyDescent="0.3">
      <c r="B120" s="3"/>
      <c r="C120" s="92" t="s">
        <v>202</v>
      </c>
      <c r="D120" s="92" t="s">
        <v>126</v>
      </c>
      <c r="E120" s="90"/>
      <c r="F120" s="90"/>
      <c r="G120" s="90"/>
      <c r="H120" s="90"/>
      <c r="I120" s="90"/>
      <c r="J120" s="90"/>
      <c r="K120" s="285" t="s">
        <v>417</v>
      </c>
      <c r="L120" s="441" t="s">
        <v>417</v>
      </c>
      <c r="M120" s="442">
        <v>0</v>
      </c>
      <c r="N120" s="441" t="s">
        <v>417</v>
      </c>
      <c r="O120" s="442">
        <v>0</v>
      </c>
      <c r="P120" s="478"/>
      <c r="Q120" s="479"/>
      <c r="R120" s="474" t="s">
        <v>417</v>
      </c>
      <c r="S120" s="500">
        <v>0</v>
      </c>
      <c r="T120" s="441" t="s">
        <v>417</v>
      </c>
      <c r="U120" s="442" t="e">
        <v>#REF!</v>
      </c>
      <c r="V120" s="43"/>
    </row>
    <row r="121" spans="1:23" s="2" customFormat="1" x14ac:dyDescent="0.25">
      <c r="B121" s="3"/>
      <c r="C121" s="92"/>
      <c r="D121" s="92"/>
      <c r="E121" s="90"/>
      <c r="F121" s="79"/>
      <c r="G121" s="79"/>
      <c r="H121" s="79"/>
      <c r="I121" s="79"/>
      <c r="J121" s="3"/>
      <c r="K121" s="45"/>
      <c r="L121" s="46"/>
      <c r="M121" s="46"/>
      <c r="N121" s="46"/>
      <c r="O121" s="46"/>
      <c r="P121"/>
      <c r="Q121"/>
      <c r="R121"/>
      <c r="S121" s="38"/>
      <c r="T121" s="38"/>
      <c r="U121" s="262"/>
      <c r="V121" s="47"/>
    </row>
    <row r="122" spans="1:23" ht="31.15" customHeight="1" x14ac:dyDescent="0.25">
      <c r="A122" s="2"/>
      <c r="B122" s="3"/>
      <c r="C122" s="422"/>
      <c r="D122" s="422"/>
      <c r="E122" s="422"/>
      <c r="F122" s="422"/>
      <c r="G122" s="422"/>
      <c r="H122" s="422"/>
      <c r="I122" s="422"/>
      <c r="J122" s="9"/>
      <c r="K122" s="45"/>
      <c r="L122" s="46"/>
      <c r="M122" s="46"/>
      <c r="N122" s="46"/>
      <c r="O122" s="46"/>
      <c r="P122" s="46"/>
      <c r="Q122" s="46"/>
      <c r="R122" s="46"/>
      <c r="S122" s="38"/>
      <c r="T122" s="38"/>
      <c r="U122" s="262"/>
      <c r="V122" s="47"/>
    </row>
    <row r="123" spans="1:23" ht="15.75" thickBot="1" x14ac:dyDescent="0.3">
      <c r="A123" s="2"/>
      <c r="B123" s="2"/>
      <c r="C123" s="49"/>
      <c r="D123" s="50"/>
      <c r="E123" s="49"/>
      <c r="L123" s="51"/>
      <c r="M123" s="51"/>
      <c r="N123" s="51"/>
      <c r="O123" s="51"/>
      <c r="P123" s="51"/>
      <c r="Q123" s="51"/>
      <c r="R123" s="51"/>
      <c r="S123" s="51"/>
      <c r="T123" s="51"/>
      <c r="U123" s="51"/>
    </row>
    <row r="124" spans="1:23" s="2" customFormat="1" ht="18.75" thickBot="1" x14ac:dyDescent="0.3">
      <c r="B124" s="334" t="s">
        <v>203</v>
      </c>
      <c r="C124" s="335"/>
      <c r="D124" s="335"/>
      <c r="E124" s="335"/>
      <c r="F124" s="335"/>
      <c r="G124" s="335"/>
      <c r="H124" s="335"/>
      <c r="I124" s="335"/>
      <c r="J124" s="335"/>
      <c r="K124" s="335"/>
      <c r="L124" s="335"/>
      <c r="M124" s="335"/>
      <c r="N124" s="335"/>
      <c r="O124" s="335"/>
      <c r="P124" s="335"/>
      <c r="Q124" s="335"/>
      <c r="R124" s="335"/>
      <c r="S124" s="335"/>
      <c r="T124" s="335"/>
      <c r="U124" s="335"/>
      <c r="V124" s="336"/>
      <c r="W124" s="48"/>
    </row>
    <row r="125" spans="1:23" s="2" customFormat="1" x14ac:dyDescent="0.25">
      <c r="B125" s="3"/>
      <c r="C125" s="92"/>
      <c r="D125" s="162"/>
      <c r="E125" s="92"/>
      <c r="F125" s="90"/>
      <c r="G125" s="90"/>
      <c r="H125" s="90"/>
      <c r="I125" s="90"/>
      <c r="J125" s="90"/>
      <c r="K125" s="90"/>
      <c r="L125" s="163"/>
      <c r="M125" s="163"/>
      <c r="N125" s="163"/>
      <c r="O125" s="163"/>
      <c r="P125" s="163"/>
      <c r="Q125" s="163"/>
      <c r="R125" s="163"/>
      <c r="S125" s="163"/>
      <c r="T125" s="163"/>
      <c r="U125" s="163"/>
      <c r="V125" s="90"/>
    </row>
    <row r="126" spans="1:23" s="2" customFormat="1" x14ac:dyDescent="0.25">
      <c r="B126" s="3"/>
      <c r="C126" s="92"/>
      <c r="D126" s="162"/>
      <c r="E126" s="92"/>
      <c r="F126" s="90"/>
      <c r="G126" s="90"/>
      <c r="H126" s="90"/>
      <c r="I126" s="90"/>
      <c r="J126" s="90"/>
      <c r="K126" s="90"/>
      <c r="L126" s="163"/>
      <c r="M126" s="163"/>
      <c r="N126" s="163"/>
      <c r="O126" s="163"/>
      <c r="P126" s="163"/>
      <c r="Q126" s="163"/>
      <c r="R126" s="163"/>
      <c r="S126" s="163"/>
      <c r="T126" s="163"/>
      <c r="U126" s="163"/>
      <c r="V126" s="90"/>
    </row>
    <row r="127" spans="1:23" x14ac:dyDescent="0.25">
      <c r="B127" s="9"/>
      <c r="C127" s="92" t="s">
        <v>204</v>
      </c>
      <c r="D127" s="90"/>
      <c r="E127" s="90"/>
      <c r="F127" s="90"/>
      <c r="G127" s="90"/>
      <c r="H127" s="90"/>
      <c r="I127" s="90"/>
      <c r="J127" s="90"/>
      <c r="K127" s="90"/>
      <c r="L127" s="90"/>
      <c r="M127" s="90"/>
      <c r="N127" s="90"/>
      <c r="O127" s="90"/>
      <c r="P127" s="90"/>
      <c r="Q127" s="90"/>
      <c r="R127" s="90"/>
      <c r="S127" s="90"/>
      <c r="T127" s="90"/>
      <c r="U127" s="90"/>
      <c r="V127" s="90"/>
    </row>
    <row r="128" spans="1:23" x14ac:dyDescent="0.25">
      <c r="B128" s="9"/>
      <c r="C128" s="405" t="s">
        <v>374</v>
      </c>
      <c r="D128" s="405"/>
      <c r="E128" s="405"/>
      <c r="F128" s="405"/>
      <c r="G128" s="405"/>
      <c r="H128" s="405"/>
      <c r="I128" s="405"/>
      <c r="J128" s="405"/>
      <c r="K128" s="405"/>
      <c r="L128" s="405"/>
      <c r="M128" s="405"/>
      <c r="N128" s="405"/>
      <c r="O128" s="405"/>
      <c r="P128" s="405"/>
      <c r="Q128" s="405"/>
      <c r="R128" s="405"/>
      <c r="S128" s="405"/>
      <c r="T128" s="405"/>
      <c r="U128" s="405"/>
      <c r="V128" s="405"/>
    </row>
    <row r="129" spans="2:22" x14ac:dyDescent="0.25">
      <c r="B129" s="9"/>
      <c r="C129" s="405"/>
      <c r="D129" s="405"/>
      <c r="E129" s="405"/>
      <c r="F129" s="405"/>
      <c r="G129" s="405"/>
      <c r="H129" s="405"/>
      <c r="I129" s="405"/>
      <c r="J129" s="405"/>
      <c r="K129" s="405"/>
      <c r="L129" s="405"/>
      <c r="M129" s="405"/>
      <c r="N129" s="405"/>
      <c r="O129" s="405"/>
      <c r="P129" s="405"/>
      <c r="Q129" s="405"/>
      <c r="R129" s="405"/>
      <c r="S129" s="405"/>
      <c r="T129" s="405"/>
      <c r="U129" s="405"/>
      <c r="V129" s="405"/>
    </row>
    <row r="130" spans="2:22" ht="53.45" customHeight="1" x14ac:dyDescent="0.25">
      <c r="B130" s="9"/>
      <c r="C130" s="405"/>
      <c r="D130" s="405"/>
      <c r="E130" s="405"/>
      <c r="F130" s="405"/>
      <c r="G130" s="405"/>
      <c r="H130" s="405"/>
      <c r="I130" s="405"/>
      <c r="J130" s="405"/>
      <c r="K130" s="405"/>
      <c r="L130" s="405"/>
      <c r="M130" s="405"/>
      <c r="N130" s="405"/>
      <c r="O130" s="405"/>
      <c r="P130" s="405"/>
      <c r="Q130" s="405"/>
      <c r="R130" s="405"/>
      <c r="S130" s="405"/>
      <c r="T130" s="405"/>
      <c r="U130" s="405"/>
      <c r="V130" s="405"/>
    </row>
    <row r="131" spans="2:22" ht="15.75" thickBot="1" x14ac:dyDescent="0.3">
      <c r="B131" s="9"/>
      <c r="C131" s="90"/>
      <c r="D131" s="90"/>
      <c r="E131" s="90"/>
      <c r="F131" s="90"/>
      <c r="G131" s="90"/>
      <c r="H131" s="90"/>
      <c r="I131" s="90"/>
      <c r="J131" s="90"/>
      <c r="K131" s="90"/>
      <c r="L131" s="90"/>
      <c r="M131" s="90"/>
      <c r="N131" s="90"/>
      <c r="O131" s="90"/>
      <c r="P131" s="90"/>
      <c r="Q131" s="90"/>
      <c r="R131" s="90"/>
      <c r="S131" s="90"/>
      <c r="T131" s="90"/>
      <c r="U131" s="90"/>
      <c r="V131" s="90"/>
    </row>
    <row r="132" spans="2:22" ht="15.75" thickBot="1" x14ac:dyDescent="0.3">
      <c r="B132" s="9"/>
      <c r="C132" s="92" t="s">
        <v>205</v>
      </c>
      <c r="D132" s="90" t="s">
        <v>343</v>
      </c>
      <c r="E132" s="164"/>
      <c r="F132" s="164"/>
      <c r="G132" s="90"/>
      <c r="H132" s="90"/>
      <c r="I132" s="90"/>
      <c r="J132" s="90" t="s">
        <v>37</v>
      </c>
      <c r="K132" s="287">
        <v>0.12033226333626386</v>
      </c>
      <c r="L132" s="90"/>
      <c r="M132" s="90"/>
      <c r="N132" s="165"/>
      <c r="O132" s="166"/>
      <c r="P132" s="93"/>
      <c r="Q132" s="93"/>
      <c r="R132" s="93"/>
      <c r="S132" s="90"/>
      <c r="T132" s="90"/>
      <c r="U132" s="90"/>
      <c r="V132" s="90"/>
    </row>
    <row r="133" spans="2:22" x14ac:dyDescent="0.25">
      <c r="B133" s="9"/>
      <c r="C133" s="92"/>
      <c r="D133" s="161" t="s">
        <v>144</v>
      </c>
      <c r="E133" s="165"/>
      <c r="F133" s="164"/>
      <c r="G133" s="90"/>
      <c r="H133" s="90"/>
      <c r="I133" s="90"/>
      <c r="J133" s="90"/>
      <c r="K133" s="166"/>
      <c r="L133" s="90"/>
      <c r="M133" s="90"/>
      <c r="N133" s="165"/>
      <c r="O133" s="166"/>
      <c r="P133" s="93"/>
      <c r="Q133" s="93"/>
      <c r="R133" s="93"/>
      <c r="S133" s="90"/>
      <c r="T133" s="90"/>
      <c r="U133" s="90"/>
      <c r="V133" s="90"/>
    </row>
    <row r="134" spans="2:22" ht="15.75" thickBot="1" x14ac:dyDescent="0.3">
      <c r="B134" s="9"/>
      <c r="C134" s="92"/>
      <c r="D134" s="90" t="s">
        <v>206</v>
      </c>
      <c r="E134" s="165"/>
      <c r="F134" s="164"/>
      <c r="G134" s="90"/>
      <c r="H134" s="90"/>
      <c r="I134" s="90"/>
      <c r="J134" s="90"/>
      <c r="K134" s="90"/>
      <c r="L134" s="90"/>
      <c r="M134" s="90"/>
      <c r="N134" s="165"/>
      <c r="O134" s="90"/>
      <c r="P134" s="90"/>
      <c r="Q134" s="90"/>
      <c r="R134" s="90"/>
      <c r="S134" s="90"/>
      <c r="T134" s="90"/>
      <c r="U134" s="90"/>
      <c r="V134" s="90"/>
    </row>
    <row r="135" spans="2:22" ht="15.75" thickBot="1" x14ac:dyDescent="0.3">
      <c r="B135" s="9"/>
      <c r="C135" s="92" t="s">
        <v>207</v>
      </c>
      <c r="D135" s="90" t="s">
        <v>318</v>
      </c>
      <c r="E135" s="164"/>
      <c r="F135" s="164"/>
      <c r="G135" s="90"/>
      <c r="H135" s="90"/>
      <c r="I135" s="90"/>
      <c r="J135" s="90" t="s">
        <v>108</v>
      </c>
      <c r="K135" s="277">
        <v>-75.399272743778269</v>
      </c>
      <c r="L135" s="90"/>
      <c r="M135" s="90"/>
      <c r="N135" s="165"/>
      <c r="O135" s="96"/>
      <c r="P135" s="90"/>
      <c r="Q135" s="90"/>
      <c r="R135" s="90"/>
      <c r="S135" s="90"/>
      <c r="T135" s="90"/>
      <c r="U135" s="90"/>
      <c r="V135" s="90"/>
    </row>
    <row r="136" spans="2:22" ht="15.75" thickBot="1" x14ac:dyDescent="0.3">
      <c r="B136" s="9"/>
      <c r="C136" s="92"/>
      <c r="D136" s="90" t="s">
        <v>428</v>
      </c>
      <c r="E136" s="165"/>
      <c r="F136" s="164"/>
      <c r="G136" s="90"/>
      <c r="H136" s="90"/>
      <c r="I136" s="90"/>
      <c r="J136" s="90"/>
      <c r="K136" s="90"/>
      <c r="L136" s="90"/>
      <c r="M136" s="90"/>
      <c r="N136" s="165"/>
      <c r="O136" s="90"/>
      <c r="P136" s="90"/>
      <c r="Q136" s="90"/>
      <c r="R136" s="90"/>
      <c r="S136" s="90"/>
      <c r="T136" s="90"/>
      <c r="U136" s="90"/>
      <c r="V136" s="90"/>
    </row>
    <row r="137" spans="2:22" ht="18" customHeight="1" thickBot="1" x14ac:dyDescent="0.3">
      <c r="B137" s="9"/>
      <c r="C137" s="92" t="s">
        <v>208</v>
      </c>
      <c r="D137" s="90" t="s">
        <v>209</v>
      </c>
      <c r="E137" s="164"/>
      <c r="F137" s="164"/>
      <c r="G137" s="90"/>
      <c r="H137" s="90"/>
      <c r="I137" s="90"/>
      <c r="J137" s="90" t="s">
        <v>37</v>
      </c>
      <c r="K137" s="287">
        <v>0.11279233606188603</v>
      </c>
      <c r="L137" s="167"/>
      <c r="M137" s="167"/>
      <c r="N137" s="165"/>
      <c r="O137" s="166"/>
      <c r="P137" s="90"/>
      <c r="Q137" s="90"/>
      <c r="R137" s="90"/>
      <c r="S137" s="90"/>
      <c r="T137" s="90"/>
      <c r="U137" s="90"/>
      <c r="V137" s="90"/>
    </row>
    <row r="138" spans="2:22" x14ac:dyDescent="0.25">
      <c r="B138" s="9"/>
      <c r="C138" s="92"/>
      <c r="D138" s="90" t="s">
        <v>210</v>
      </c>
      <c r="E138" s="165"/>
      <c r="F138" s="164"/>
      <c r="G138" s="90"/>
      <c r="H138" s="90"/>
      <c r="I138" s="90"/>
      <c r="J138" s="90"/>
      <c r="K138" s="90"/>
      <c r="L138" s="90"/>
      <c r="M138" s="90"/>
      <c r="N138" s="90"/>
      <c r="O138" s="90"/>
      <c r="P138" s="90"/>
      <c r="Q138" s="90"/>
      <c r="R138" s="90"/>
      <c r="S138" s="90"/>
      <c r="T138" s="90"/>
      <c r="U138" s="90"/>
      <c r="V138" s="90"/>
    </row>
    <row r="139" spans="2:22" x14ac:dyDescent="0.25">
      <c r="B139" s="9"/>
      <c r="C139" s="5"/>
      <c r="D139" s="4"/>
      <c r="E139" s="36"/>
      <c r="F139" s="36"/>
      <c r="G139" s="4"/>
      <c r="H139" s="4"/>
      <c r="I139" s="4"/>
      <c r="J139" s="4"/>
      <c r="K139" s="4"/>
      <c r="L139" s="4"/>
      <c r="M139" s="4"/>
      <c r="N139" s="4"/>
      <c r="O139" s="4"/>
      <c r="P139" s="4"/>
      <c r="Q139" s="4"/>
      <c r="R139" s="4"/>
      <c r="S139" s="4"/>
      <c r="T139" s="4"/>
      <c r="U139" s="4"/>
      <c r="V139" s="4"/>
    </row>
    <row r="140" spans="2:22" x14ac:dyDescent="0.25">
      <c r="B140" s="9"/>
      <c r="C140" s="7"/>
      <c r="D140" s="7"/>
      <c r="E140" s="15"/>
      <c r="F140" s="15"/>
      <c r="G140" s="7"/>
      <c r="H140" s="7"/>
      <c r="I140" s="7"/>
      <c r="J140" s="7"/>
      <c r="K140" s="7"/>
      <c r="L140" s="7"/>
      <c r="M140" s="7"/>
      <c r="N140" s="7"/>
      <c r="O140" s="7"/>
      <c r="P140" s="7"/>
      <c r="Q140" s="7"/>
      <c r="R140" s="7"/>
      <c r="S140" s="7"/>
      <c r="T140" s="7"/>
      <c r="U140" s="7"/>
      <c r="V140" s="7"/>
    </row>
    <row r="141" spans="2:22" x14ac:dyDescent="0.25">
      <c r="B141" s="9"/>
      <c r="C141" s="7"/>
      <c r="D141" s="7"/>
      <c r="E141" s="7"/>
      <c r="F141" s="7"/>
      <c r="G141" s="7"/>
      <c r="H141" s="7"/>
      <c r="I141" s="7"/>
      <c r="J141" s="7"/>
      <c r="K141" s="7"/>
      <c r="L141" s="7"/>
      <c r="M141" s="7"/>
      <c r="N141" s="7"/>
      <c r="O141" s="7"/>
      <c r="P141" s="7"/>
      <c r="Q141" s="7"/>
      <c r="R141" s="7"/>
      <c r="S141" s="7"/>
      <c r="T141" s="7"/>
      <c r="U141" s="7"/>
      <c r="V141" s="7"/>
    </row>
    <row r="142" spans="2:22" x14ac:dyDescent="0.25">
      <c r="B142" s="9"/>
      <c r="C142" s="7"/>
      <c r="D142" s="7"/>
      <c r="E142" s="7"/>
      <c r="F142" s="7"/>
      <c r="G142" s="7"/>
      <c r="H142" s="7"/>
      <c r="I142" s="7"/>
      <c r="J142" s="7"/>
      <c r="K142" s="7"/>
      <c r="L142" s="7"/>
      <c r="M142" s="7"/>
      <c r="N142" s="7"/>
      <c r="O142" s="7"/>
      <c r="P142" s="7"/>
      <c r="Q142" s="7"/>
      <c r="R142" s="7"/>
      <c r="S142" s="7"/>
      <c r="T142" s="7"/>
      <c r="U142" s="7"/>
      <c r="V142" s="7"/>
    </row>
    <row r="143" spans="2:22" ht="22.15" customHeight="1" x14ac:dyDescent="0.25"/>
    <row r="144" spans="2:22" ht="14.45" hidden="1" x14ac:dyDescent="0.3"/>
    <row r="145" ht="14.45" hidden="1" x14ac:dyDescent="0.3"/>
    <row r="146" ht="14.45" hidden="1" x14ac:dyDescent="0.3"/>
    <row r="147" ht="14.45" hidden="1" x14ac:dyDescent="0.3"/>
    <row r="148" ht="14.45" hidden="1" x14ac:dyDescent="0.3"/>
    <row r="149" ht="14.45" hidden="1" x14ac:dyDescent="0.3"/>
    <row r="150" x14ac:dyDescent="0.25"/>
  </sheetData>
  <mergeCells count="166">
    <mergeCell ref="C128:V130"/>
    <mergeCell ref="P115:Q115"/>
    <mergeCell ref="R115:S115"/>
    <mergeCell ref="P116:Q116"/>
    <mergeCell ref="R116:S116"/>
    <mergeCell ref="P118:Q118"/>
    <mergeCell ref="L115:O118"/>
    <mergeCell ref="P119:Q120"/>
    <mergeCell ref="B124:V124"/>
    <mergeCell ref="R120:S120"/>
    <mergeCell ref="N120:O120"/>
    <mergeCell ref="L120:M120"/>
    <mergeCell ref="R119:S119"/>
    <mergeCell ref="N119:O119"/>
    <mergeCell ref="L119:M119"/>
    <mergeCell ref="R118:S118"/>
    <mergeCell ref="C122:I122"/>
    <mergeCell ref="T113:U113"/>
    <mergeCell ref="T114:U114"/>
    <mergeCell ref="T115:U115"/>
    <mergeCell ref="T116:U116"/>
    <mergeCell ref="T117:U117"/>
    <mergeCell ref="T118:U118"/>
    <mergeCell ref="T119:U119"/>
    <mergeCell ref="T120:U120"/>
    <mergeCell ref="P117:Q117"/>
    <mergeCell ref="R117:S117"/>
    <mergeCell ref="L112:M112"/>
    <mergeCell ref="N112:O112"/>
    <mergeCell ref="P112:Q112"/>
    <mergeCell ref="R112:S112"/>
    <mergeCell ref="L113:M113"/>
    <mergeCell ref="N113:O113"/>
    <mergeCell ref="R113:S113"/>
    <mergeCell ref="L114:M114"/>
    <mergeCell ref="N114:O114"/>
    <mergeCell ref="R114:S114"/>
    <mergeCell ref="P113:Q114"/>
    <mergeCell ref="T101:U102"/>
    <mergeCell ref="T103:U110"/>
    <mergeCell ref="T111:U111"/>
    <mergeCell ref="T112:U112"/>
    <mergeCell ref="L98:M98"/>
    <mergeCell ref="N98:O98"/>
    <mergeCell ref="P98:Q98"/>
    <mergeCell ref="R98:S98"/>
    <mergeCell ref="D110:I110"/>
    <mergeCell ref="L111:M111"/>
    <mergeCell ref="N111:O111"/>
    <mergeCell ref="P111:Q111"/>
    <mergeCell ref="R111:S111"/>
    <mergeCell ref="K101:K102"/>
    <mergeCell ref="D105:I108"/>
    <mergeCell ref="R101:S102"/>
    <mergeCell ref="P101:Q102"/>
    <mergeCell ref="N101:O102"/>
    <mergeCell ref="L101:M102"/>
    <mergeCell ref="K103:K110"/>
    <mergeCell ref="L103:M110"/>
    <mergeCell ref="N103:O110"/>
    <mergeCell ref="P103:Q110"/>
    <mergeCell ref="R103:S110"/>
    <mergeCell ref="L96:M96"/>
    <mergeCell ref="R96:S96"/>
    <mergeCell ref="L97:M97"/>
    <mergeCell ref="N97:O97"/>
    <mergeCell ref="P97:Q97"/>
    <mergeCell ref="R97:S97"/>
    <mergeCell ref="L94:M94"/>
    <mergeCell ref="R94:S94"/>
    <mergeCell ref="L95:M95"/>
    <mergeCell ref="N95:O95"/>
    <mergeCell ref="P95:Q95"/>
    <mergeCell ref="R95:S95"/>
    <mergeCell ref="L93:M93"/>
    <mergeCell ref="N93:O93"/>
    <mergeCell ref="P93:Q93"/>
    <mergeCell ref="R93:S93"/>
    <mergeCell ref="L90:M90"/>
    <mergeCell ref="N90:O90"/>
    <mergeCell ref="P90:Q90"/>
    <mergeCell ref="R90:S90"/>
    <mergeCell ref="L91:M91"/>
    <mergeCell ref="N91:O91"/>
    <mergeCell ref="P91:Q91"/>
    <mergeCell ref="R91:S91"/>
    <mergeCell ref="C72:I72"/>
    <mergeCell ref="C76:V76"/>
    <mergeCell ref="L79:M80"/>
    <mergeCell ref="N79:O80"/>
    <mergeCell ref="P79:Q80"/>
    <mergeCell ref="R79:S80"/>
    <mergeCell ref="L92:M92"/>
    <mergeCell ref="N92:O92"/>
    <mergeCell ref="P92:Q92"/>
    <mergeCell ref="R92:S92"/>
    <mergeCell ref="L81:M88"/>
    <mergeCell ref="N81:O88"/>
    <mergeCell ref="P81:Q88"/>
    <mergeCell ref="R81:S88"/>
    <mergeCell ref="L89:M89"/>
    <mergeCell ref="N89:O89"/>
    <mergeCell ref="P89:Q89"/>
    <mergeCell ref="R89:S89"/>
    <mergeCell ref="C75:S75"/>
    <mergeCell ref="L69:M69"/>
    <mergeCell ref="N69:O69"/>
    <mergeCell ref="P69:Q69"/>
    <mergeCell ref="L65:M65"/>
    <mergeCell ref="N65:O65"/>
    <mergeCell ref="P65:Q65"/>
    <mergeCell ref="L66:M66"/>
    <mergeCell ref="N66:O66"/>
    <mergeCell ref="P66:Q66"/>
    <mergeCell ref="L67:M67"/>
    <mergeCell ref="N67:O67"/>
    <mergeCell ref="L63:M63"/>
    <mergeCell ref="N63:O63"/>
    <mergeCell ref="P63:Q63"/>
    <mergeCell ref="L64:M64"/>
    <mergeCell ref="N64:O64"/>
    <mergeCell ref="P64:Q64"/>
    <mergeCell ref="L56:M56"/>
    <mergeCell ref="N56:O56"/>
    <mergeCell ref="L57:M57"/>
    <mergeCell ref="N57:O57"/>
    <mergeCell ref="L58:M58"/>
    <mergeCell ref="N58:O58"/>
    <mergeCell ref="L62:O62"/>
    <mergeCell ref="L61:O61"/>
    <mergeCell ref="N52:O52"/>
    <mergeCell ref="C13:V14"/>
    <mergeCell ref="C44:U44"/>
    <mergeCell ref="L47:O47"/>
    <mergeCell ref="L48:O48"/>
    <mergeCell ref="L16:M16"/>
    <mergeCell ref="R16:S16"/>
    <mergeCell ref="J17:J25"/>
    <mergeCell ref="K17:K25"/>
    <mergeCell ref="L17:M25"/>
    <mergeCell ref="N17:O25"/>
    <mergeCell ref="P17:Q25"/>
    <mergeCell ref="L55:M55"/>
    <mergeCell ref="N55:O55"/>
    <mergeCell ref="K6:S6"/>
    <mergeCell ref="B2:V2"/>
    <mergeCell ref="Q4:S4"/>
    <mergeCell ref="N16:O16"/>
    <mergeCell ref="P16:Q16"/>
    <mergeCell ref="C4:E4"/>
    <mergeCell ref="D6:E6"/>
    <mergeCell ref="I6:J6"/>
    <mergeCell ref="H51:I51"/>
    <mergeCell ref="R17:S25"/>
    <mergeCell ref="L53:M53"/>
    <mergeCell ref="N53:O53"/>
    <mergeCell ref="L54:M54"/>
    <mergeCell ref="N54:O54"/>
    <mergeCell ref="L51:M51"/>
    <mergeCell ref="N51:O51"/>
    <mergeCell ref="L49:M49"/>
    <mergeCell ref="N49:O49"/>
    <mergeCell ref="L50:M50"/>
    <mergeCell ref="N50:O50"/>
    <mergeCell ref="G52:I52"/>
    <mergeCell ref="L52:M52"/>
  </mergeCells>
  <dataValidations disablePrompts="1" count="1">
    <dataValidation type="list" allowBlank="1" showInputMessage="1" showErrorMessage="1" sqref="K36">
      <formula1>dropdown1</formula1>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72" min="1"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85"/>
  <sheetViews>
    <sheetView showGridLines="0" view="pageBreakPreview" zoomScale="70" zoomScaleNormal="55" zoomScaleSheetLayoutView="70" workbookViewId="0">
      <selection activeCell="D45" sqref="D45"/>
    </sheetView>
  </sheetViews>
  <sheetFormatPr defaultColWidth="0" defaultRowHeight="14.25" zeroHeight="1" x14ac:dyDescent="0.2"/>
  <cols>
    <col min="1" max="1" width="8.85546875" style="107" customWidth="1"/>
    <col min="2" max="2" width="62.5703125" style="115" customWidth="1"/>
    <col min="3" max="3" width="86.7109375" style="115" customWidth="1"/>
    <col min="4" max="4" width="157.140625" style="231" customWidth="1"/>
    <col min="5" max="5" width="10.28515625" style="107" customWidth="1"/>
    <col min="6" max="16384" width="0" style="107" hidden="1"/>
  </cols>
  <sheetData>
    <row r="1" spans="1:22" ht="34.9" customHeight="1" thickBot="1" x14ac:dyDescent="0.35">
      <c r="A1" s="2"/>
      <c r="B1" s="2"/>
      <c r="C1" s="2"/>
      <c r="D1" s="228"/>
      <c r="E1" s="2"/>
      <c r="F1" s="2"/>
      <c r="G1" s="2"/>
      <c r="H1" s="2"/>
      <c r="I1" s="2"/>
      <c r="J1" s="2"/>
      <c r="K1" s="2"/>
      <c r="L1" s="2"/>
      <c r="M1" s="2"/>
      <c r="N1" s="2"/>
      <c r="O1" s="2"/>
      <c r="P1" s="2"/>
      <c r="Q1" s="2"/>
      <c r="R1" s="2"/>
      <c r="S1" s="2"/>
    </row>
    <row r="2" spans="1:22" ht="33" customHeight="1" thickBot="1" x14ac:dyDescent="0.35">
      <c r="A2" s="219"/>
      <c r="B2" s="334" t="s">
        <v>364</v>
      </c>
      <c r="C2" s="335"/>
      <c r="D2" s="336"/>
      <c r="E2" s="2"/>
      <c r="F2" s="208"/>
      <c r="G2" s="208"/>
      <c r="H2" s="208"/>
      <c r="I2" s="208"/>
      <c r="J2" s="208"/>
      <c r="K2" s="208"/>
      <c r="L2" s="208"/>
      <c r="M2" s="208"/>
      <c r="N2" s="208"/>
      <c r="O2" s="208"/>
      <c r="P2" s="208"/>
      <c r="Q2" s="208"/>
      <c r="R2" s="208"/>
      <c r="S2" s="208"/>
      <c r="T2" s="208"/>
      <c r="U2" s="208"/>
      <c r="V2" s="209"/>
    </row>
    <row r="3" spans="1:22" ht="12" customHeight="1" x14ac:dyDescent="0.2">
      <c r="A3" s="219"/>
      <c r="B3" s="320"/>
      <c r="C3" s="321"/>
      <c r="D3" s="322"/>
      <c r="E3" s="219"/>
    </row>
    <row r="4" spans="1:22" s="109" customFormat="1" ht="33.75" customHeight="1" x14ac:dyDescent="0.3">
      <c r="A4" s="220"/>
      <c r="B4" s="222" t="s">
        <v>211</v>
      </c>
      <c r="C4" s="181" t="s">
        <v>212</v>
      </c>
      <c r="D4" s="223" t="s">
        <v>213</v>
      </c>
      <c r="E4" s="78"/>
      <c r="F4" s="108"/>
      <c r="G4" s="108"/>
      <c r="H4" s="108"/>
      <c r="I4" s="108"/>
      <c r="J4" s="108"/>
      <c r="K4" s="108"/>
      <c r="L4" s="108"/>
      <c r="M4" s="108"/>
      <c r="N4" s="108"/>
      <c r="O4" s="108"/>
      <c r="P4" s="108"/>
    </row>
    <row r="5" spans="1:22" ht="13.9" x14ac:dyDescent="0.25">
      <c r="A5" s="219"/>
      <c r="B5" s="317"/>
      <c r="C5" s="318"/>
      <c r="D5" s="319"/>
      <c r="E5" s="219"/>
    </row>
    <row r="6" spans="1:22" s="109" customFormat="1" ht="32.25" customHeight="1" x14ac:dyDescent="0.25">
      <c r="A6" s="220"/>
      <c r="B6" s="502" t="s">
        <v>344</v>
      </c>
      <c r="C6" s="503"/>
      <c r="D6" s="504"/>
      <c r="E6" s="220"/>
    </row>
    <row r="7" spans="1:22" ht="32.450000000000003" customHeight="1" x14ac:dyDescent="0.2">
      <c r="A7" s="219"/>
      <c r="B7" s="226" t="s">
        <v>214</v>
      </c>
      <c r="C7" s="111" t="s">
        <v>29</v>
      </c>
      <c r="D7" s="241" t="s">
        <v>351</v>
      </c>
      <c r="E7" s="219"/>
    </row>
    <row r="8" spans="1:22" ht="38.450000000000003" customHeight="1" x14ac:dyDescent="0.2">
      <c r="A8" s="219"/>
      <c r="B8" s="226" t="s">
        <v>215</v>
      </c>
      <c r="C8" s="111" t="s">
        <v>345</v>
      </c>
      <c r="D8" s="241" t="s">
        <v>386</v>
      </c>
      <c r="E8" s="219"/>
    </row>
    <row r="9" spans="1:22" ht="34.15" customHeight="1" x14ac:dyDescent="0.2">
      <c r="A9" s="219"/>
      <c r="B9" s="226" t="s">
        <v>32</v>
      </c>
      <c r="C9" s="111" t="s">
        <v>216</v>
      </c>
      <c r="D9" s="239" t="s">
        <v>388</v>
      </c>
      <c r="E9" s="219"/>
    </row>
    <row r="10" spans="1:22" ht="31.9" customHeight="1" x14ac:dyDescent="0.2">
      <c r="A10" s="219"/>
      <c r="B10" s="226" t="s">
        <v>33</v>
      </c>
      <c r="C10" s="111" t="s">
        <v>217</v>
      </c>
      <c r="D10" s="239" t="s">
        <v>387</v>
      </c>
      <c r="E10" s="219"/>
    </row>
    <row r="11" spans="1:22" ht="36" customHeight="1" x14ac:dyDescent="0.2">
      <c r="A11" s="219"/>
      <c r="B11" s="299" t="s">
        <v>34</v>
      </c>
      <c r="C11" s="241" t="s">
        <v>218</v>
      </c>
      <c r="D11" s="241" t="s">
        <v>219</v>
      </c>
      <c r="E11" s="219"/>
    </row>
    <row r="12" spans="1:22" ht="61.9" customHeight="1" x14ac:dyDescent="0.2">
      <c r="A12" s="219"/>
      <c r="B12" s="226" t="s">
        <v>36</v>
      </c>
      <c r="C12" s="111" t="s">
        <v>220</v>
      </c>
      <c r="D12" s="242" t="s">
        <v>389</v>
      </c>
      <c r="E12" s="219"/>
    </row>
    <row r="13" spans="1:22" hidden="1" x14ac:dyDescent="0.2">
      <c r="A13" s="219"/>
      <c r="B13" s="300" t="s">
        <v>38</v>
      </c>
      <c r="C13" s="301" t="s">
        <v>221</v>
      </c>
      <c r="D13" s="242" t="s">
        <v>222</v>
      </c>
      <c r="E13" s="219"/>
    </row>
    <row r="14" spans="1:22" s="110" customFormat="1" hidden="1" x14ac:dyDescent="0.2">
      <c r="A14" s="221"/>
      <c r="B14" s="300" t="s">
        <v>40</v>
      </c>
      <c r="C14" s="301" t="s">
        <v>223</v>
      </c>
      <c r="D14" s="242" t="s">
        <v>222</v>
      </c>
      <c r="E14" s="221"/>
    </row>
    <row r="15" spans="1:22" s="110" customFormat="1" ht="35.450000000000003" customHeight="1" x14ac:dyDescent="0.2">
      <c r="A15" s="221"/>
      <c r="B15" s="226" t="s">
        <v>42</v>
      </c>
      <c r="C15" s="114" t="s">
        <v>346</v>
      </c>
      <c r="D15" s="241" t="s">
        <v>352</v>
      </c>
      <c r="E15" s="219"/>
    </row>
    <row r="16" spans="1:22" ht="231.6" customHeight="1" x14ac:dyDescent="0.2">
      <c r="A16" s="219"/>
      <c r="B16" s="302" t="s">
        <v>224</v>
      </c>
      <c r="C16" s="246" t="s">
        <v>45</v>
      </c>
      <c r="D16" s="246" t="s">
        <v>410</v>
      </c>
      <c r="E16" s="219"/>
    </row>
    <row r="17" spans="1:5" ht="78" customHeight="1" x14ac:dyDescent="0.2">
      <c r="A17" s="219"/>
      <c r="B17" s="226" t="s">
        <v>46</v>
      </c>
      <c r="C17" s="241" t="s">
        <v>47</v>
      </c>
      <c r="D17" s="241" t="s">
        <v>411</v>
      </c>
      <c r="E17" s="219"/>
    </row>
    <row r="18" spans="1:5" ht="68.45" customHeight="1" x14ac:dyDescent="0.2">
      <c r="A18" s="219"/>
      <c r="B18" s="226" t="s">
        <v>48</v>
      </c>
      <c r="C18" s="241" t="s">
        <v>49</v>
      </c>
      <c r="D18" s="241" t="s">
        <v>390</v>
      </c>
      <c r="E18" s="219"/>
    </row>
    <row r="19" spans="1:5" ht="30" customHeight="1" x14ac:dyDescent="0.2">
      <c r="A19" s="219"/>
      <c r="B19" s="303"/>
      <c r="C19" s="182"/>
      <c r="D19" s="304"/>
      <c r="E19" s="219"/>
    </row>
    <row r="20" spans="1:5" ht="32.25" customHeight="1" x14ac:dyDescent="0.2">
      <c r="A20" s="219"/>
      <c r="B20" s="502" t="s">
        <v>225</v>
      </c>
      <c r="C20" s="503"/>
      <c r="D20" s="504"/>
      <c r="E20" s="219"/>
    </row>
    <row r="21" spans="1:5" x14ac:dyDescent="0.2">
      <c r="A21" s="219"/>
      <c r="B21" s="225" t="s">
        <v>52</v>
      </c>
      <c r="C21" s="113" t="s">
        <v>226</v>
      </c>
      <c r="D21" s="305" t="s">
        <v>227</v>
      </c>
      <c r="E21" s="219"/>
    </row>
    <row r="22" spans="1:5" ht="34.15" customHeight="1" x14ac:dyDescent="0.2">
      <c r="A22" s="219"/>
      <c r="B22" s="226" t="s">
        <v>53</v>
      </c>
      <c r="C22" s="111" t="s">
        <v>228</v>
      </c>
      <c r="D22" s="239" t="s">
        <v>391</v>
      </c>
      <c r="E22" s="219"/>
    </row>
    <row r="23" spans="1:5" s="109" customFormat="1" ht="31.9" customHeight="1" x14ac:dyDescent="0.25">
      <c r="A23" s="220"/>
      <c r="B23" s="226" t="s">
        <v>55</v>
      </c>
      <c r="C23" s="111" t="s">
        <v>229</v>
      </c>
      <c r="D23" s="239" t="s">
        <v>347</v>
      </c>
      <c r="E23" s="220"/>
    </row>
    <row r="24" spans="1:5" ht="35.450000000000003" customHeight="1" x14ac:dyDescent="0.2">
      <c r="A24" s="219"/>
      <c r="B24" s="226" t="s">
        <v>57</v>
      </c>
      <c r="C24" s="111" t="s">
        <v>230</v>
      </c>
      <c r="D24" s="239" t="s">
        <v>392</v>
      </c>
      <c r="E24" s="219"/>
    </row>
    <row r="25" spans="1:5" ht="36" customHeight="1" x14ac:dyDescent="0.2">
      <c r="A25" s="219"/>
      <c r="B25" s="226" t="s">
        <v>58</v>
      </c>
      <c r="C25" s="111" t="s">
        <v>231</v>
      </c>
      <c r="D25" s="239" t="s">
        <v>232</v>
      </c>
      <c r="E25" s="219"/>
    </row>
    <row r="26" spans="1:5" ht="36" customHeight="1" x14ac:dyDescent="0.2">
      <c r="A26" s="219"/>
      <c r="B26" s="226" t="s">
        <v>60</v>
      </c>
      <c r="C26" s="111" t="s">
        <v>233</v>
      </c>
      <c r="D26" s="239" t="s">
        <v>393</v>
      </c>
      <c r="E26" s="219"/>
    </row>
    <row r="27" spans="1:5" ht="35.450000000000003" customHeight="1" x14ac:dyDescent="0.2">
      <c r="A27" s="219"/>
      <c r="B27" s="226" t="s">
        <v>61</v>
      </c>
      <c r="C27" s="111" t="s">
        <v>234</v>
      </c>
      <c r="D27" s="239" t="s">
        <v>235</v>
      </c>
      <c r="E27" s="219"/>
    </row>
    <row r="28" spans="1:5" ht="18" customHeight="1" x14ac:dyDescent="0.2">
      <c r="A28" s="219"/>
      <c r="B28" s="226" t="s">
        <v>64</v>
      </c>
      <c r="C28" s="111" t="s">
        <v>236</v>
      </c>
      <c r="D28" s="242" t="s">
        <v>237</v>
      </c>
      <c r="E28" s="219"/>
    </row>
    <row r="29" spans="1:5" ht="18" customHeight="1" x14ac:dyDescent="0.2">
      <c r="A29" s="219"/>
      <c r="B29" s="226" t="s">
        <v>66</v>
      </c>
      <c r="C29" s="111" t="s">
        <v>238</v>
      </c>
      <c r="D29" s="242" t="s">
        <v>239</v>
      </c>
      <c r="E29" s="219"/>
    </row>
    <row r="30" spans="1:5" ht="18" customHeight="1" x14ac:dyDescent="0.2">
      <c r="A30" s="219"/>
      <c r="B30" s="226" t="s">
        <v>68</v>
      </c>
      <c r="C30" s="111" t="s">
        <v>240</v>
      </c>
      <c r="D30" s="242" t="s">
        <v>241</v>
      </c>
      <c r="E30" s="219"/>
    </row>
    <row r="31" spans="1:5" ht="33" customHeight="1" x14ac:dyDescent="0.2">
      <c r="A31" s="219"/>
      <c r="B31" s="226" t="s">
        <v>70</v>
      </c>
      <c r="C31" s="111" t="s">
        <v>242</v>
      </c>
      <c r="D31" s="242" t="s">
        <v>394</v>
      </c>
      <c r="E31" s="219"/>
    </row>
    <row r="32" spans="1:5" x14ac:dyDescent="0.2">
      <c r="A32" s="219"/>
      <c r="B32" s="227"/>
      <c r="C32" s="182"/>
      <c r="D32" s="240"/>
      <c r="E32" s="219"/>
    </row>
    <row r="33" spans="1:5" ht="32.25" customHeight="1" x14ac:dyDescent="0.2">
      <c r="A33" s="219"/>
      <c r="B33" s="306" t="s">
        <v>243</v>
      </c>
      <c r="C33" s="307"/>
      <c r="D33" s="308"/>
      <c r="E33" s="219"/>
    </row>
    <row r="34" spans="1:5" ht="19.149999999999999" customHeight="1" x14ac:dyDescent="0.2">
      <c r="A34" s="219"/>
      <c r="B34" s="309" t="s">
        <v>75</v>
      </c>
      <c r="C34" s="310" t="s">
        <v>244</v>
      </c>
      <c r="D34" s="239" t="s">
        <v>245</v>
      </c>
      <c r="E34" s="219"/>
    </row>
    <row r="35" spans="1:5" ht="19.149999999999999" customHeight="1" x14ac:dyDescent="0.2">
      <c r="A35" s="219"/>
      <c r="B35" s="309" t="s">
        <v>78</v>
      </c>
      <c r="C35" s="310" t="s">
        <v>246</v>
      </c>
      <c r="D35" s="239" t="s">
        <v>247</v>
      </c>
      <c r="E35" s="219"/>
    </row>
    <row r="36" spans="1:5" s="109" customFormat="1" ht="19.149999999999999" customHeight="1" x14ac:dyDescent="0.25">
      <c r="A36" s="220"/>
      <c r="B36" s="226" t="s">
        <v>80</v>
      </c>
      <c r="C36" s="310" t="s">
        <v>248</v>
      </c>
      <c r="D36" s="239" t="s">
        <v>395</v>
      </c>
      <c r="E36" s="220"/>
    </row>
    <row r="37" spans="1:5" ht="34.15" customHeight="1" x14ac:dyDescent="0.2">
      <c r="A37" s="219"/>
      <c r="B37" s="226" t="s">
        <v>83</v>
      </c>
      <c r="C37" s="111" t="s">
        <v>249</v>
      </c>
      <c r="D37" s="239" t="s">
        <v>396</v>
      </c>
      <c r="E37" s="219"/>
    </row>
    <row r="38" spans="1:5" ht="34.15" customHeight="1" x14ac:dyDescent="0.2">
      <c r="A38" s="219"/>
      <c r="B38" s="299" t="s">
        <v>85</v>
      </c>
      <c r="C38" s="311" t="s">
        <v>250</v>
      </c>
      <c r="D38" s="239" t="s">
        <v>397</v>
      </c>
      <c r="E38" s="219"/>
    </row>
    <row r="39" spans="1:5" ht="34.15" customHeight="1" x14ac:dyDescent="0.2">
      <c r="A39" s="219"/>
      <c r="B39" s="225" t="s">
        <v>87</v>
      </c>
      <c r="C39" s="113" t="s">
        <v>251</v>
      </c>
      <c r="D39" s="247" t="s">
        <v>398</v>
      </c>
      <c r="E39" s="219"/>
    </row>
    <row r="40" spans="1:5" ht="34.15" customHeight="1" x14ac:dyDescent="0.2">
      <c r="A40" s="219"/>
      <c r="B40" s="226" t="s">
        <v>91</v>
      </c>
      <c r="C40" s="111" t="s">
        <v>92</v>
      </c>
      <c r="D40" s="239" t="s">
        <v>399</v>
      </c>
      <c r="E40" s="219"/>
    </row>
    <row r="41" spans="1:5" x14ac:dyDescent="0.2">
      <c r="A41" s="219"/>
      <c r="B41" s="303"/>
      <c r="C41" s="312"/>
      <c r="D41" s="308"/>
      <c r="E41" s="219"/>
    </row>
    <row r="42" spans="1:5" ht="32.25" customHeight="1" x14ac:dyDescent="0.2">
      <c r="A42" s="219"/>
      <c r="B42" s="306" t="s">
        <v>16</v>
      </c>
      <c r="C42" s="312"/>
      <c r="D42" s="308"/>
      <c r="E42" s="219"/>
    </row>
    <row r="43" spans="1:5" ht="25.5" x14ac:dyDescent="0.2">
      <c r="A43" s="219"/>
      <c r="B43" s="226" t="s">
        <v>252</v>
      </c>
      <c r="C43" s="111" t="s">
        <v>124</v>
      </c>
      <c r="D43" s="305" t="s">
        <v>253</v>
      </c>
      <c r="E43" s="219"/>
    </row>
    <row r="44" spans="1:5" x14ac:dyDescent="0.2">
      <c r="A44" s="219"/>
      <c r="B44" s="248" t="s">
        <v>95</v>
      </c>
      <c r="C44" s="249" t="s">
        <v>348</v>
      </c>
      <c r="D44" s="239" t="s">
        <v>254</v>
      </c>
      <c r="E44" s="219"/>
    </row>
    <row r="45" spans="1:5" x14ac:dyDescent="0.2">
      <c r="A45" s="219"/>
      <c r="B45" s="248" t="s">
        <v>96</v>
      </c>
      <c r="C45" s="111" t="s">
        <v>255</v>
      </c>
      <c r="D45" s="239" t="s">
        <v>434</v>
      </c>
      <c r="E45" s="219"/>
    </row>
    <row r="46" spans="1:5" s="109" customFormat="1" ht="25.5" x14ac:dyDescent="0.25">
      <c r="A46" s="220"/>
      <c r="B46" s="248" t="s">
        <v>97</v>
      </c>
      <c r="C46" s="111" t="s">
        <v>102</v>
      </c>
      <c r="D46" s="239" t="s">
        <v>400</v>
      </c>
      <c r="E46" s="220"/>
    </row>
    <row r="47" spans="1:5" ht="25.5" x14ac:dyDescent="0.2">
      <c r="A47" s="219"/>
      <c r="B47" s="250" t="s">
        <v>98</v>
      </c>
      <c r="C47" s="113" t="s">
        <v>256</v>
      </c>
      <c r="D47" s="247" t="s">
        <v>257</v>
      </c>
      <c r="E47" s="219"/>
    </row>
    <row r="48" spans="1:5" ht="25.5" x14ac:dyDescent="0.2">
      <c r="A48" s="219"/>
      <c r="B48" s="248" t="s">
        <v>99</v>
      </c>
      <c r="C48" s="241" t="s">
        <v>258</v>
      </c>
      <c r="D48" s="242" t="s">
        <v>259</v>
      </c>
      <c r="E48" s="219"/>
    </row>
    <row r="49" spans="1:5" ht="25.5" x14ac:dyDescent="0.2">
      <c r="A49" s="219"/>
      <c r="B49" s="248" t="s">
        <v>100</v>
      </c>
      <c r="C49" s="111" t="s">
        <v>260</v>
      </c>
      <c r="D49" s="239" t="s">
        <v>261</v>
      </c>
      <c r="E49" s="219"/>
    </row>
    <row r="50" spans="1:5" ht="25.5" x14ac:dyDescent="0.2">
      <c r="A50" s="219"/>
      <c r="B50" s="248" t="s">
        <v>262</v>
      </c>
      <c r="C50" s="111" t="s">
        <v>134</v>
      </c>
      <c r="D50" s="239" t="s">
        <v>401</v>
      </c>
      <c r="E50" s="219"/>
    </row>
    <row r="51" spans="1:5" ht="25.5" x14ac:dyDescent="0.2">
      <c r="A51" s="219"/>
      <c r="B51" s="226" t="s">
        <v>132</v>
      </c>
      <c r="C51" s="111" t="s">
        <v>135</v>
      </c>
      <c r="D51" s="239" t="s">
        <v>402</v>
      </c>
      <c r="E51" s="219"/>
    </row>
    <row r="52" spans="1:5" ht="58.9" customHeight="1" x14ac:dyDescent="0.2">
      <c r="A52" s="219"/>
      <c r="B52" s="224" t="s">
        <v>133</v>
      </c>
      <c r="C52" s="112" t="s">
        <v>263</v>
      </c>
      <c r="D52" s="239" t="s">
        <v>264</v>
      </c>
      <c r="E52" s="219"/>
    </row>
    <row r="53" spans="1:5" ht="38.25" x14ac:dyDescent="0.2">
      <c r="A53" s="219"/>
      <c r="B53" s="224" t="s">
        <v>127</v>
      </c>
      <c r="C53" s="112" t="s">
        <v>128</v>
      </c>
      <c r="D53" s="239" t="s">
        <v>265</v>
      </c>
      <c r="E53" s="219"/>
    </row>
    <row r="54" spans="1:5" ht="51" x14ac:dyDescent="0.2">
      <c r="A54" s="219"/>
      <c r="B54" s="225" t="s">
        <v>138</v>
      </c>
      <c r="C54" s="113" t="s">
        <v>139</v>
      </c>
      <c r="D54" s="239" t="s">
        <v>266</v>
      </c>
      <c r="E54" s="219"/>
    </row>
    <row r="55" spans="1:5" x14ac:dyDescent="0.2">
      <c r="A55" s="219"/>
      <c r="B55" s="226" t="s">
        <v>140</v>
      </c>
      <c r="C55" s="111" t="s">
        <v>267</v>
      </c>
      <c r="D55" s="239" t="s">
        <v>405</v>
      </c>
      <c r="E55" s="219"/>
    </row>
    <row r="56" spans="1:5" x14ac:dyDescent="0.2">
      <c r="A56" s="219"/>
      <c r="B56" s="226" t="s">
        <v>142</v>
      </c>
      <c r="C56" s="114" t="s">
        <v>143</v>
      </c>
      <c r="D56" s="242" t="s">
        <v>403</v>
      </c>
      <c r="E56" s="219"/>
    </row>
    <row r="57" spans="1:5" x14ac:dyDescent="0.2">
      <c r="A57" s="219"/>
      <c r="B57" s="226" t="s">
        <v>155</v>
      </c>
      <c r="C57" s="114" t="s">
        <v>407</v>
      </c>
      <c r="D57" s="242" t="s">
        <v>404</v>
      </c>
      <c r="E57" s="219"/>
    </row>
    <row r="58" spans="1:5" ht="38.25" x14ac:dyDescent="0.2">
      <c r="A58" s="219"/>
      <c r="B58" s="248" t="s">
        <v>157</v>
      </c>
      <c r="C58" s="251" t="s">
        <v>268</v>
      </c>
      <c r="D58" s="242" t="s">
        <v>406</v>
      </c>
      <c r="E58" s="219"/>
    </row>
    <row r="59" spans="1:5" x14ac:dyDescent="0.2">
      <c r="A59" s="219"/>
      <c r="B59" s="226" t="s">
        <v>159</v>
      </c>
      <c r="C59" s="111" t="s">
        <v>160</v>
      </c>
      <c r="D59" s="239" t="s">
        <v>269</v>
      </c>
      <c r="E59" s="219"/>
    </row>
    <row r="60" spans="1:5" ht="25.5" x14ac:dyDescent="0.2">
      <c r="A60" s="219"/>
      <c r="B60" s="226" t="s">
        <v>161</v>
      </c>
      <c r="C60" s="111" t="s">
        <v>162</v>
      </c>
      <c r="D60" s="242" t="s">
        <v>270</v>
      </c>
      <c r="E60" s="219"/>
    </row>
    <row r="61" spans="1:5" ht="25.5" x14ac:dyDescent="0.2">
      <c r="A61" s="219"/>
      <c r="B61" s="226" t="s">
        <v>163</v>
      </c>
      <c r="C61" s="90" t="s">
        <v>357</v>
      </c>
      <c r="D61" s="239" t="s">
        <v>408</v>
      </c>
      <c r="E61" s="219"/>
    </row>
    <row r="62" spans="1:5" ht="37.15" customHeight="1" x14ac:dyDescent="0.2">
      <c r="A62" s="219"/>
      <c r="B62" s="226" t="s">
        <v>356</v>
      </c>
      <c r="C62" s="111" t="s">
        <v>271</v>
      </c>
      <c r="D62" s="239" t="s">
        <v>429</v>
      </c>
      <c r="E62" s="219"/>
    </row>
    <row r="63" spans="1:5" x14ac:dyDescent="0.2">
      <c r="A63" s="219"/>
      <c r="B63" s="227"/>
      <c r="C63" s="182"/>
      <c r="D63" s="240"/>
      <c r="E63" s="219"/>
    </row>
    <row r="64" spans="1:5" ht="32.25" customHeight="1" x14ac:dyDescent="0.2">
      <c r="A64" s="219"/>
      <c r="B64" s="306" t="s">
        <v>18</v>
      </c>
      <c r="C64" s="312"/>
      <c r="D64" s="308"/>
      <c r="E64" s="219"/>
    </row>
    <row r="65" spans="1:5" ht="145.9" customHeight="1" x14ac:dyDescent="0.2">
      <c r="A65" s="219"/>
      <c r="B65" s="505" t="s">
        <v>412</v>
      </c>
      <c r="C65" s="506"/>
      <c r="D65" s="507"/>
      <c r="E65" s="219"/>
    </row>
    <row r="66" spans="1:5" ht="25.5" x14ac:dyDescent="0.2">
      <c r="A66" s="219"/>
      <c r="B66" s="226" t="s">
        <v>167</v>
      </c>
      <c r="C66" s="241" t="s">
        <v>341</v>
      </c>
      <c r="D66" s="242" t="s">
        <v>272</v>
      </c>
      <c r="E66" s="219"/>
    </row>
    <row r="67" spans="1:5" x14ac:dyDescent="0.2">
      <c r="A67" s="219"/>
      <c r="B67" s="226" t="s">
        <v>168</v>
      </c>
      <c r="C67" s="111" t="s">
        <v>273</v>
      </c>
      <c r="D67" s="239" t="s">
        <v>274</v>
      </c>
      <c r="E67" s="219"/>
    </row>
    <row r="68" spans="1:5" x14ac:dyDescent="0.2">
      <c r="A68" s="219"/>
      <c r="B68" s="226" t="s">
        <v>169</v>
      </c>
      <c r="C68" s="111" t="s">
        <v>275</v>
      </c>
      <c r="D68" s="239" t="s">
        <v>276</v>
      </c>
      <c r="E68" s="219"/>
    </row>
    <row r="69" spans="1:5" ht="76.5" x14ac:dyDescent="0.2">
      <c r="A69" s="219"/>
      <c r="B69" s="226" t="s">
        <v>170</v>
      </c>
      <c r="C69" s="111" t="s">
        <v>277</v>
      </c>
      <c r="D69" s="239" t="s">
        <v>413</v>
      </c>
      <c r="E69" s="219"/>
    </row>
    <row r="70" spans="1:5" ht="38.25" x14ac:dyDescent="0.2">
      <c r="A70" s="219"/>
      <c r="B70" s="226" t="s">
        <v>184</v>
      </c>
      <c r="C70" s="241" t="s">
        <v>349</v>
      </c>
      <c r="D70" s="239" t="s">
        <v>409</v>
      </c>
      <c r="E70" s="219"/>
    </row>
    <row r="71" spans="1:5" s="109" customFormat="1" x14ac:dyDescent="0.25">
      <c r="A71" s="220"/>
      <c r="B71" s="226" t="s">
        <v>185</v>
      </c>
      <c r="C71" s="111" t="s">
        <v>273</v>
      </c>
      <c r="D71" s="239" t="s">
        <v>278</v>
      </c>
      <c r="E71" s="220"/>
    </row>
    <row r="72" spans="1:5" x14ac:dyDescent="0.2">
      <c r="A72" s="219"/>
      <c r="B72" s="226" t="s">
        <v>186</v>
      </c>
      <c r="C72" s="111" t="s">
        <v>275</v>
      </c>
      <c r="D72" s="239" t="s">
        <v>279</v>
      </c>
      <c r="E72" s="219"/>
    </row>
    <row r="73" spans="1:5" ht="25.5" x14ac:dyDescent="0.2">
      <c r="A73" s="219"/>
      <c r="B73" s="226" t="s">
        <v>187</v>
      </c>
      <c r="C73" s="111" t="s">
        <v>280</v>
      </c>
      <c r="D73" s="239" t="s">
        <v>281</v>
      </c>
      <c r="E73" s="219"/>
    </row>
    <row r="74" spans="1:5" ht="25.5" x14ac:dyDescent="0.2">
      <c r="A74" s="219"/>
      <c r="B74" s="226" t="s">
        <v>188</v>
      </c>
      <c r="C74" s="111" t="s">
        <v>190</v>
      </c>
      <c r="D74" s="239" t="s">
        <v>282</v>
      </c>
      <c r="E74" s="219"/>
    </row>
    <row r="75" spans="1:5" x14ac:dyDescent="0.2">
      <c r="A75" s="219"/>
      <c r="B75" s="252" t="s">
        <v>189</v>
      </c>
      <c r="C75" s="241" t="s">
        <v>191</v>
      </c>
      <c r="D75" s="242" t="s">
        <v>283</v>
      </c>
      <c r="E75" s="219"/>
    </row>
    <row r="76" spans="1:5" x14ac:dyDescent="0.2">
      <c r="A76" s="219"/>
      <c r="B76" s="313"/>
      <c r="C76" s="312"/>
      <c r="D76" s="308"/>
      <c r="E76" s="219"/>
    </row>
    <row r="77" spans="1:5" ht="32.25" customHeight="1" x14ac:dyDescent="0.2">
      <c r="A77" s="219"/>
      <c r="B77" s="306" t="s">
        <v>284</v>
      </c>
      <c r="C77" s="301"/>
      <c r="D77" s="308"/>
      <c r="E77" s="219"/>
    </row>
    <row r="78" spans="1:5" x14ac:dyDescent="0.2">
      <c r="A78" s="219"/>
      <c r="B78" s="299" t="s">
        <v>205</v>
      </c>
      <c r="C78" s="311" t="s">
        <v>343</v>
      </c>
      <c r="D78" s="239" t="s">
        <v>285</v>
      </c>
      <c r="E78" s="219"/>
    </row>
    <row r="79" spans="1:5" x14ac:dyDescent="0.2">
      <c r="A79" s="219"/>
      <c r="B79" s="226" t="s">
        <v>207</v>
      </c>
      <c r="C79" s="111" t="s">
        <v>228</v>
      </c>
      <c r="D79" s="239" t="s">
        <v>286</v>
      </c>
      <c r="E79" s="219"/>
    </row>
    <row r="80" spans="1:5" ht="15" thickBot="1" x14ac:dyDescent="0.25">
      <c r="A80" s="219"/>
      <c r="B80" s="314" t="s">
        <v>208</v>
      </c>
      <c r="C80" s="315" t="s">
        <v>209</v>
      </c>
      <c r="D80" s="316" t="s">
        <v>350</v>
      </c>
      <c r="E80" s="219"/>
    </row>
    <row r="81" spans="1:5" ht="15" x14ac:dyDescent="0.25">
      <c r="A81" s="2"/>
      <c r="B81" s="2"/>
      <c r="C81" s="2"/>
      <c r="D81" s="228"/>
      <c r="E81" s="2"/>
    </row>
    <row r="82" spans="1:5" ht="13.9" hidden="1" x14ac:dyDescent="0.25">
      <c r="A82" s="219"/>
      <c r="D82" s="229"/>
    </row>
    <row r="83" spans="1:5" customFormat="1" ht="14.45" hidden="1" x14ac:dyDescent="0.3">
      <c r="D83" s="230"/>
    </row>
    <row r="84" spans="1:5" customFormat="1" ht="14.45" hidden="1" x14ac:dyDescent="0.3">
      <c r="D84" s="230"/>
    </row>
    <row r="85" spans="1:5" x14ac:dyDescent="0.2"/>
  </sheetData>
  <mergeCells count="4">
    <mergeCell ref="B6:D6"/>
    <mergeCell ref="B20:D20"/>
    <mergeCell ref="B65:D65"/>
    <mergeCell ref="B2:D2"/>
  </mergeCells>
  <pageMargins left="0.70866141732283472" right="0.70866141732283472" top="0.74803149606299213" bottom="0.74803149606299213" header="0.31496062992125984" footer="0.31496062992125984"/>
  <pageSetup paperSize="9" scale="28" fitToHeight="0" orientation="portrait" r:id="rId1"/>
  <colBreaks count="1" manualBreakCount="1">
    <brk id="4" min="1" max="7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showGridLines="0" zoomScale="85" zoomScaleNormal="85" workbookViewId="0"/>
  </sheetViews>
  <sheetFormatPr defaultColWidth="9.140625" defaultRowHeight="11.25" x14ac:dyDescent="0.2"/>
  <cols>
    <col min="1" max="2" width="9.140625" style="117"/>
    <col min="3" max="3" width="11.140625" style="117" customWidth="1"/>
    <col min="4" max="5" width="9.140625" style="117"/>
    <col min="6" max="6" width="15.85546875" style="117" customWidth="1"/>
    <col min="7" max="7" width="45.7109375" style="117" customWidth="1"/>
    <col min="8" max="8" width="9.140625" style="117"/>
    <col min="9" max="10" width="0" style="117" hidden="1" customWidth="1"/>
    <col min="11" max="11" width="11.140625" style="117" hidden="1" customWidth="1"/>
    <col min="12" max="15" width="0" style="117" hidden="1" customWidth="1"/>
    <col min="16" max="16" width="12.140625" style="117" bestFit="1" customWidth="1"/>
    <col min="17" max="20" width="9.140625" style="117"/>
    <col min="21" max="21" width="12" style="117" customWidth="1"/>
    <col min="22" max="22" width="9.140625" style="117"/>
    <col min="23" max="23" width="11.42578125" style="117" bestFit="1" customWidth="1"/>
    <col min="24" max="27" width="9.140625" style="117"/>
    <col min="28" max="28" width="11.28515625" style="117" customWidth="1"/>
    <col min="29" max="16384" width="9.140625" style="117"/>
  </cols>
  <sheetData>
    <row r="2" spans="3:28" ht="12" thickBot="1" x14ac:dyDescent="0.25">
      <c r="C2" s="116" t="s">
        <v>287</v>
      </c>
      <c r="P2" s="508" t="s">
        <v>288</v>
      </c>
      <c r="Q2" s="508"/>
      <c r="R2" s="508"/>
      <c r="S2" s="508"/>
      <c r="T2" s="508"/>
      <c r="U2" s="508"/>
      <c r="W2" s="508" t="s">
        <v>289</v>
      </c>
      <c r="X2" s="508"/>
      <c r="Y2" s="508"/>
      <c r="Z2" s="508"/>
      <c r="AA2" s="508"/>
      <c r="AB2" s="508"/>
    </row>
    <row r="3" spans="3:28" ht="12" thickBot="1" x14ac:dyDescent="0.25">
      <c r="I3" s="117" t="s">
        <v>290</v>
      </c>
      <c r="K3" s="117" t="s">
        <v>291</v>
      </c>
      <c r="L3" s="117" t="s">
        <v>292</v>
      </c>
      <c r="M3" s="117" t="s">
        <v>293</v>
      </c>
      <c r="N3" s="117" t="s">
        <v>294</v>
      </c>
      <c r="P3" s="104" t="s">
        <v>295</v>
      </c>
      <c r="Q3" s="118" t="s">
        <v>296</v>
      </c>
      <c r="R3" s="118" t="s">
        <v>297</v>
      </c>
      <c r="S3" s="118" t="s">
        <v>298</v>
      </c>
      <c r="T3" s="118" t="s">
        <v>299</v>
      </c>
      <c r="U3" s="119" t="s">
        <v>300</v>
      </c>
      <c r="W3" s="104" t="s">
        <v>295</v>
      </c>
      <c r="X3" s="118" t="s">
        <v>296</v>
      </c>
      <c r="Y3" s="118" t="s">
        <v>297</v>
      </c>
      <c r="Z3" s="118" t="s">
        <v>298</v>
      </c>
      <c r="AA3" s="118" t="s">
        <v>299</v>
      </c>
      <c r="AB3" s="119" t="s">
        <v>300</v>
      </c>
    </row>
    <row r="4" spans="3:28" x14ac:dyDescent="0.2">
      <c r="C4" s="104" t="s">
        <v>340</v>
      </c>
      <c r="D4" s="118"/>
      <c r="E4" s="118"/>
      <c r="F4" s="118"/>
      <c r="G4" s="119"/>
      <c r="I4" s="117" t="s">
        <v>1</v>
      </c>
      <c r="K4" s="120">
        <v>12.8</v>
      </c>
      <c r="L4" s="120">
        <v>0</v>
      </c>
      <c r="M4" s="120">
        <v>0</v>
      </c>
      <c r="N4" s="120">
        <v>12.8</v>
      </c>
      <c r="P4" s="121">
        <f>'Main Results and Overview'!P27</f>
        <v>0.24667755056905205</v>
      </c>
      <c r="Q4" s="122">
        <f>P4</f>
        <v>0.24667755056905205</v>
      </c>
      <c r="R4" s="123"/>
      <c r="S4" s="122"/>
      <c r="T4" s="122"/>
      <c r="U4" s="124"/>
      <c r="W4" s="121" t="e">
        <f>#REF!</f>
        <v>#REF!</v>
      </c>
      <c r="X4" s="122" t="e">
        <f>W4</f>
        <v>#REF!</v>
      </c>
      <c r="Y4" s="123"/>
      <c r="Z4" s="122"/>
      <c r="AA4" s="122"/>
      <c r="AB4" s="124"/>
    </row>
    <row r="5" spans="3:28" x14ac:dyDescent="0.2">
      <c r="C5" s="105" t="s">
        <v>228</v>
      </c>
      <c r="D5" s="123"/>
      <c r="E5" s="123"/>
      <c r="F5" s="123"/>
      <c r="G5" s="125"/>
      <c r="I5" s="117">
        <v>-120</v>
      </c>
      <c r="K5" s="120">
        <v>12.8</v>
      </c>
      <c r="L5" s="120">
        <v>-1.1999999999999993</v>
      </c>
      <c r="M5" s="120">
        <v>1.1999999999999993</v>
      </c>
      <c r="N5" s="120">
        <v>11.600000000000001</v>
      </c>
      <c r="P5" s="121">
        <f>'Main Results and Overview'!P28/10000</f>
        <v>-1.5469356350797631E-2</v>
      </c>
      <c r="Q5" s="122"/>
      <c r="R5" s="126">
        <f>P5</f>
        <v>-1.5469356350797631E-2</v>
      </c>
      <c r="S5" s="122">
        <f>IF(AND(Q4&lt;0,Q6&gt;0),0,IF(AND(Q4&gt;0,Q6&lt;0),0,IF(ABS(Q4)&lt;ABS(Q6),Q4,Q6)))</f>
        <v>0.23120819421825442</v>
      </c>
      <c r="T5" s="122">
        <f>IF(AND(Q4&gt;0,Q6&gt;0),0,IF(AND(Q4&lt;0,Q6&lt;0),-1*(ABS(R5)),IF(AND(Q4&gt;0,Q6&lt;0),Q6,IF(AND(Q4&lt;0,Q6&gt;0),Q4,0))))</f>
        <v>0</v>
      </c>
      <c r="U5" s="124">
        <f>IF(AND(Q4&lt;0,Q6&lt;0),0,IF(AND(Q4&gt;0,Q6&gt;0),ABS(R5),IF(AND(Q4&gt;0,Q6&lt;0),Q4,IF(AND(Q4&lt;0,Q6&gt;0),Q6))))</f>
        <v>1.5469356350797631E-2</v>
      </c>
      <c r="W5" s="121" t="e">
        <f>#REF!/10000</f>
        <v>#REF!</v>
      </c>
      <c r="X5" s="122"/>
      <c r="Y5" s="126" t="e">
        <f>W5</f>
        <v>#REF!</v>
      </c>
      <c r="Z5" s="122" t="e">
        <f>IF(AND(X4&lt;0,X6&gt;0),0,IF(AND(X4&gt;0,X6&lt;0),0,IF(ABS(X4)&lt;ABS(X6),X4,X6)))</f>
        <v>#REF!</v>
      </c>
      <c r="AA5" s="122" t="e">
        <f>IF(AND(X4&gt;0,X6&gt;0),0,IF(AND(X4&lt;0,X6&lt;0),-1*(ABS(Y5)),IF(AND(X4&gt;0,X6&lt;0),X6,IF(AND(X4&lt;0,X6&gt;0),X4,0))))</f>
        <v>#REF!</v>
      </c>
      <c r="AB5" s="124" t="e">
        <f>IF(AND(X4&lt;0,X6&lt;0),0,IF(AND(X4&gt;0,X6&gt;0),ABS(Y5),IF(AND(X4&gt;0,X6&lt;0),X4,IF(AND(X4&lt;0,X6&gt;0),X6))))</f>
        <v>#REF!</v>
      </c>
    </row>
    <row r="6" spans="3:28" x14ac:dyDescent="0.2">
      <c r="C6" s="105" t="s">
        <v>320</v>
      </c>
      <c r="D6" s="123"/>
      <c r="E6" s="123"/>
      <c r="F6" s="123"/>
      <c r="G6" s="125"/>
      <c r="I6" s="120">
        <v>11.600000000000001</v>
      </c>
      <c r="K6" s="120">
        <v>11.600000000000001</v>
      </c>
      <c r="L6" s="120">
        <v>0</v>
      </c>
      <c r="M6" s="120">
        <v>0</v>
      </c>
      <c r="N6" s="120">
        <v>11.600000000000001</v>
      </c>
      <c r="P6" s="121">
        <f>'Main Results and Overview'!P29</f>
        <v>0.23120819421825442</v>
      </c>
      <c r="Q6" s="122">
        <f>P6</f>
        <v>0.23120819421825442</v>
      </c>
      <c r="R6" s="123"/>
      <c r="S6" s="122"/>
      <c r="T6" s="122"/>
      <c r="U6" s="124"/>
      <c r="W6" s="121" t="e">
        <f>#REF!</f>
        <v>#REF!</v>
      </c>
      <c r="X6" s="122" t="e">
        <f>W6</f>
        <v>#REF!</v>
      </c>
      <c r="Y6" s="123"/>
      <c r="Z6" s="122"/>
      <c r="AA6" s="122"/>
      <c r="AB6" s="124"/>
    </row>
    <row r="7" spans="3:28" x14ac:dyDescent="0.2">
      <c r="C7" s="105" t="s">
        <v>230</v>
      </c>
      <c r="D7" s="123"/>
      <c r="E7" s="123"/>
      <c r="F7" s="123"/>
      <c r="G7" s="125"/>
      <c r="I7" s="117">
        <v>-90</v>
      </c>
      <c r="K7" s="120">
        <v>11.600000000000001</v>
      </c>
      <c r="L7" s="120">
        <v>-0.90000000000000036</v>
      </c>
      <c r="M7" s="120">
        <v>0.90000000000000036</v>
      </c>
      <c r="N7" s="120">
        <v>10.700000000000001</v>
      </c>
      <c r="P7" s="121">
        <f>'Main Results and Overview'!P30/10000</f>
        <v>-3.9562297397434054E-2</v>
      </c>
      <c r="Q7" s="122"/>
      <c r="R7" s="126">
        <f>P7</f>
        <v>-3.9562297397434054E-2</v>
      </c>
      <c r="S7" s="122">
        <f>IF(AND(Q6&lt;0,Q8&gt;0),0,IF(AND(Q6&gt;0,Q8&lt;0),0,IF(ABS(Q6)&lt;ABS(Q8),Q6,Q8)))</f>
        <v>0.19164589682082037</v>
      </c>
      <c r="T7" s="122">
        <f>IF(AND(Q6&gt;0,Q8&gt;0),0,IF(AND(Q6&lt;0,Q8&lt;0),-1*(ABS(R7)),IF(AND(Q6&gt;0,Q8&lt;0),Q8,IF(AND(Q6&lt;0,Q8&gt;0),Q6,0))))</f>
        <v>0</v>
      </c>
      <c r="U7" s="124">
        <f>IF(AND(Q6&lt;0,Q8&lt;0),0,IF(AND(Q6&gt;0,Q8&gt;0),ABS(R7),IF(AND(Q6&gt;0,Q8&lt;0),Q6,IF(AND(Q6&lt;0,Q8&gt;0),Q8))))</f>
        <v>3.9562297397434054E-2</v>
      </c>
      <c r="W7" s="121" t="e">
        <f>#REF!/10000</f>
        <v>#REF!</v>
      </c>
      <c r="X7" s="122"/>
      <c r="Y7" s="126" t="e">
        <f>W7</f>
        <v>#REF!</v>
      </c>
      <c r="Z7" s="122" t="e">
        <f>IF(AND(X6&lt;0,X8&gt;0),0,IF(AND(X6&gt;0,X8&lt;0),0,IF(ABS(X6)&lt;ABS(X8),X6,X8)))</f>
        <v>#REF!</v>
      </c>
      <c r="AA7" s="122" t="e">
        <f>IF(AND(X6&gt;0,X8&gt;0),0,IF(AND(X6&lt;0,X8&lt;0),-1*(ABS(Y7)),IF(AND(X6&gt;0,X8&lt;0),X8,IF(AND(X6&lt;0,X8&gt;0),X6,0))))</f>
        <v>#REF!</v>
      </c>
      <c r="AB7" s="124" t="e">
        <f>IF(AND(X6&lt;0,X8&lt;0),0,IF(AND(X6&gt;0,X8&gt;0),ABS(Y7),IF(AND(X6&gt;0,X8&lt;0),X6,IF(AND(X6&lt;0,X8&gt;0),X8))))</f>
        <v>#REF!</v>
      </c>
    </row>
    <row r="8" spans="3:28" x14ac:dyDescent="0.2">
      <c r="C8" s="105" t="s">
        <v>323</v>
      </c>
      <c r="D8" s="123"/>
      <c r="E8" s="123"/>
      <c r="F8" s="123"/>
      <c r="G8" s="125"/>
      <c r="I8" s="120">
        <v>10.700000000000001</v>
      </c>
      <c r="K8" s="120">
        <v>10.700000000000001</v>
      </c>
      <c r="L8" s="120">
        <v>0</v>
      </c>
      <c r="M8" s="120">
        <v>0.90000000000000036</v>
      </c>
      <c r="N8" s="120">
        <v>10.700000000000001</v>
      </c>
      <c r="P8" s="121">
        <f>'Main Results and Overview'!P31</f>
        <v>0.19164589682082037</v>
      </c>
      <c r="Q8" s="122">
        <f>P8</f>
        <v>0.19164589682082037</v>
      </c>
      <c r="R8" s="123"/>
      <c r="S8" s="122"/>
      <c r="T8" s="122"/>
      <c r="U8" s="124"/>
      <c r="W8" s="121" t="e">
        <f>#REF!</f>
        <v>#REF!</v>
      </c>
      <c r="X8" s="122" t="e">
        <f>W8</f>
        <v>#REF!</v>
      </c>
      <c r="Y8" s="123"/>
      <c r="Z8" s="122"/>
      <c r="AA8" s="122"/>
      <c r="AB8" s="124"/>
    </row>
    <row r="9" spans="3:28" x14ac:dyDescent="0.2">
      <c r="C9" s="105" t="s">
        <v>321</v>
      </c>
      <c r="D9" s="123"/>
      <c r="E9" s="123"/>
      <c r="F9" s="123"/>
      <c r="G9" s="125"/>
      <c r="I9" s="120">
        <v>11.600000000000001</v>
      </c>
      <c r="J9" s="120">
        <v>0</v>
      </c>
      <c r="K9" s="120">
        <v>11.600000000000001</v>
      </c>
      <c r="L9" s="120">
        <v>0</v>
      </c>
      <c r="M9" s="120">
        <v>0</v>
      </c>
      <c r="N9" s="120">
        <v>11.600000000000001</v>
      </c>
      <c r="P9" s="121">
        <f>P6</f>
        <v>0.23120819421825442</v>
      </c>
      <c r="Q9" s="122">
        <f>P9</f>
        <v>0.23120819421825442</v>
      </c>
      <c r="R9" s="123"/>
      <c r="S9" s="122"/>
      <c r="T9" s="122"/>
      <c r="U9" s="124"/>
      <c r="W9" s="121" t="e">
        <f>W6</f>
        <v>#REF!</v>
      </c>
      <c r="X9" s="122" t="e">
        <f>W9</f>
        <v>#REF!</v>
      </c>
      <c r="Y9" s="123"/>
      <c r="Z9" s="122"/>
      <c r="AA9" s="122"/>
      <c r="AB9" s="124"/>
    </row>
    <row r="10" spans="3:28" x14ac:dyDescent="0.2">
      <c r="C10" s="105" t="s">
        <v>233</v>
      </c>
      <c r="D10" s="123"/>
      <c r="E10" s="123"/>
      <c r="F10" s="123"/>
      <c r="G10" s="125"/>
      <c r="I10" s="117">
        <v>-400</v>
      </c>
      <c r="K10" s="120">
        <v>11.600000000000001</v>
      </c>
      <c r="L10" s="120">
        <v>-4</v>
      </c>
      <c r="M10" s="120">
        <v>4</v>
      </c>
      <c r="N10" s="127">
        <v>7.6000000000000014</v>
      </c>
      <c r="P10" s="121">
        <f>'Main Results and Overview'!P32/10000</f>
        <v>-8.8152686291260662E-2</v>
      </c>
      <c r="Q10" s="122"/>
      <c r="R10" s="126">
        <f>P10</f>
        <v>-8.8152686291260662E-2</v>
      </c>
      <c r="S10" s="122">
        <f>IF(AND(Q9&lt;0,Q11&gt;0),0,IF(AND(Q9&gt;0,Q11&lt;0),0,IF(ABS(Q9)&lt;ABS(Q11),Q9,Q11)))</f>
        <v>0.14305550792699376</v>
      </c>
      <c r="T10" s="122">
        <f>IF(AND(Q9&gt;0,Q11&gt;0),0,IF(AND(Q9&lt;0,Q11&lt;0),-1*(ABS(R10)),IF(AND(Q9&gt;0,Q11&lt;0),Q11,IF(AND(Q9&lt;0,Q11&gt;0),Q9,0))))</f>
        <v>0</v>
      </c>
      <c r="U10" s="124">
        <f>IF(AND(Q9&lt;0,Q11&lt;0),0,IF(AND(Q9&gt;0,Q11&gt;0),ABS(R10),IF(AND(Q9&gt;0,Q11&lt;0),Q9,IF(AND(Q9&lt;0,Q11&gt;0),Q11))))</f>
        <v>8.8152686291260662E-2</v>
      </c>
      <c r="W10" s="121" t="e">
        <f>#REF!/10000</f>
        <v>#REF!</v>
      </c>
      <c r="X10" s="122"/>
      <c r="Y10" s="126" t="e">
        <f>W10</f>
        <v>#REF!</v>
      </c>
      <c r="Z10" s="122" t="e">
        <f>IF(AND(X9&lt;0,X11&gt;0),0,IF(AND(X9&gt;0,X11&lt;0),0,IF(ABS(X9)&lt;ABS(X11),X9,X11)))</f>
        <v>#REF!</v>
      </c>
      <c r="AA10" s="122" t="e">
        <f>IF(AND(X9&gt;0,X11&gt;0),0,IF(AND(X9&lt;0,X11&lt;0),-1*(ABS(Y10)),IF(AND(X9&gt;0,X11&lt;0),X11,IF(AND(X9&lt;0,X11&gt;0),X9,0))))</f>
        <v>#REF!</v>
      </c>
      <c r="AB10" s="124" t="e">
        <f>IF(AND(X9&lt;0,X11&lt;0),0,IF(AND(X9&gt;0,X11&gt;0),ABS(Y10),IF(AND(X9&gt;0,X11&lt;0),X9,IF(AND(X9&lt;0,X11&gt;0),X11))))</f>
        <v>#REF!</v>
      </c>
    </row>
    <row r="11" spans="3:28" ht="12" thickBot="1" x14ac:dyDescent="0.25">
      <c r="C11" s="106" t="s">
        <v>322</v>
      </c>
      <c r="D11" s="128"/>
      <c r="E11" s="128"/>
      <c r="F11" s="128"/>
      <c r="G11" s="129"/>
      <c r="I11" s="120">
        <v>0</v>
      </c>
      <c r="K11" s="120">
        <v>7.6000000000000014</v>
      </c>
      <c r="L11" s="120">
        <v>-7.6000000000000014</v>
      </c>
      <c r="M11" s="120">
        <v>7.6000000000000014</v>
      </c>
      <c r="N11" s="120">
        <v>0</v>
      </c>
      <c r="P11" s="130">
        <f>'Main Results and Overview'!P33</f>
        <v>0.14305550792699376</v>
      </c>
      <c r="Q11" s="131">
        <f>P11</f>
        <v>0.14305550792699376</v>
      </c>
      <c r="R11" s="128"/>
      <c r="S11" s="131"/>
      <c r="T11" s="131"/>
      <c r="U11" s="132"/>
      <c r="W11" s="130" t="e">
        <f>#REF!</f>
        <v>#REF!</v>
      </c>
      <c r="X11" s="131" t="e">
        <f>W11</f>
        <v>#REF!</v>
      </c>
      <c r="Y11" s="128"/>
      <c r="Z11" s="131"/>
      <c r="AA11" s="131"/>
      <c r="AB11" s="132"/>
    </row>
    <row r="12" spans="3:28" x14ac:dyDescent="0.2">
      <c r="K12" s="120"/>
      <c r="L12" s="120"/>
      <c r="M12" s="120"/>
      <c r="N12" s="120"/>
      <c r="R12" s="133"/>
    </row>
    <row r="13" spans="3:28" x14ac:dyDescent="0.2">
      <c r="I13" s="120"/>
      <c r="K13" s="120">
        <v>0</v>
      </c>
      <c r="L13" s="120">
        <v>0</v>
      </c>
      <c r="M13" s="120">
        <v>0</v>
      </c>
      <c r="N13" s="120">
        <v>0</v>
      </c>
      <c r="R13" s="133"/>
    </row>
    <row r="14" spans="3:28" x14ac:dyDescent="0.2">
      <c r="K14" s="120">
        <v>0</v>
      </c>
      <c r="L14" s="120">
        <v>0</v>
      </c>
      <c r="M14" s="120">
        <v>0</v>
      </c>
      <c r="N14" s="120"/>
    </row>
    <row r="15" spans="3:28" x14ac:dyDescent="0.2">
      <c r="C15" s="116" t="s">
        <v>301</v>
      </c>
    </row>
    <row r="16" spans="3:28" ht="12" thickBot="1" x14ac:dyDescent="0.25"/>
    <row r="17" spans="3:9" x14ac:dyDescent="0.2">
      <c r="C17" s="134" t="s">
        <v>302</v>
      </c>
      <c r="F17" s="134" t="s">
        <v>302</v>
      </c>
    </row>
    <row r="18" spans="3:9" x14ac:dyDescent="0.2">
      <c r="C18" s="135" t="s">
        <v>303</v>
      </c>
      <c r="F18" s="135" t="s">
        <v>304</v>
      </c>
    </row>
    <row r="19" spans="3:9" x14ac:dyDescent="0.2">
      <c r="C19" s="135" t="s">
        <v>305</v>
      </c>
      <c r="F19" s="135" t="s">
        <v>306</v>
      </c>
    </row>
    <row r="20" spans="3:9" x14ac:dyDescent="0.2">
      <c r="C20" s="135" t="s">
        <v>306</v>
      </c>
      <c r="F20" s="135" t="s">
        <v>307</v>
      </c>
    </row>
    <row r="21" spans="3:9" x14ac:dyDescent="0.2">
      <c r="C21" s="135" t="s">
        <v>307</v>
      </c>
      <c r="F21" s="135" t="s">
        <v>308</v>
      </c>
    </row>
    <row r="22" spans="3:9" x14ac:dyDescent="0.2">
      <c r="C22" s="135" t="s">
        <v>308</v>
      </c>
      <c r="F22" s="135" t="s">
        <v>309</v>
      </c>
    </row>
    <row r="23" spans="3:9" ht="12" thickBot="1" x14ac:dyDescent="0.25">
      <c r="C23" s="135" t="s">
        <v>309</v>
      </c>
      <c r="F23" s="136">
        <v>1</v>
      </c>
    </row>
    <row r="24" spans="3:9" ht="12" thickBot="1" x14ac:dyDescent="0.25">
      <c r="C24" s="136">
        <v>1</v>
      </c>
    </row>
    <row r="25" spans="3:9" x14ac:dyDescent="0.2">
      <c r="I25" s="117" t="s">
        <v>22</v>
      </c>
    </row>
    <row r="26" spans="3:9" x14ac:dyDescent="0.2">
      <c r="I26" s="117" t="s">
        <v>22</v>
      </c>
    </row>
    <row r="27" spans="3:9" x14ac:dyDescent="0.2">
      <c r="I27" s="117" t="s">
        <v>22</v>
      </c>
    </row>
    <row r="28" spans="3:9" x14ac:dyDescent="0.2">
      <c r="I28" s="117" t="s">
        <v>22</v>
      </c>
    </row>
    <row r="29" spans="3:9" x14ac:dyDescent="0.2">
      <c r="C29" s="117" t="s">
        <v>310</v>
      </c>
      <c r="G29" s="117" t="s">
        <v>311</v>
      </c>
      <c r="I29" s="117" t="s">
        <v>22</v>
      </c>
    </row>
    <row r="30" spans="3:9" x14ac:dyDescent="0.2">
      <c r="C30" s="117" t="s">
        <v>312</v>
      </c>
      <c r="G30" s="117" t="s">
        <v>313</v>
      </c>
      <c r="I30" s="117" t="s">
        <v>22</v>
      </c>
    </row>
    <row r="31" spans="3:9" x14ac:dyDescent="0.2">
      <c r="I31" s="117" t="s">
        <v>22</v>
      </c>
    </row>
    <row r="33" spans="9:9" x14ac:dyDescent="0.2">
      <c r="I33" s="117" t="s">
        <v>22</v>
      </c>
    </row>
    <row r="59" spans="3:10" x14ac:dyDescent="0.2">
      <c r="C59" s="137"/>
      <c r="D59" s="137"/>
      <c r="E59" s="138"/>
      <c r="F59" s="137"/>
      <c r="G59" s="137"/>
      <c r="H59" s="138"/>
      <c r="I59" s="137"/>
      <c r="J59" s="138"/>
    </row>
    <row r="60" spans="3:10" x14ac:dyDescent="0.2">
      <c r="C60" s="137"/>
      <c r="D60" s="137"/>
      <c r="E60" s="138"/>
      <c r="F60" s="137"/>
      <c r="G60" s="137"/>
      <c r="H60" s="138"/>
      <c r="I60" s="137"/>
      <c r="J60" s="138"/>
    </row>
    <row r="61" spans="3:10" x14ac:dyDescent="0.2">
      <c r="C61" s="137"/>
      <c r="D61" s="137"/>
      <c r="E61" s="138"/>
      <c r="F61" s="137"/>
      <c r="G61" s="137"/>
      <c r="H61" s="138"/>
      <c r="I61" s="137"/>
      <c r="J61" s="138"/>
    </row>
    <row r="62" spans="3:10" x14ac:dyDescent="0.2">
      <c r="C62" s="137"/>
      <c r="D62" s="137"/>
      <c r="E62" s="138"/>
      <c r="F62" s="137"/>
      <c r="G62" s="137"/>
      <c r="H62" s="138"/>
      <c r="I62" s="137"/>
      <c r="J62" s="138"/>
    </row>
    <row r="63" spans="3:10" x14ac:dyDescent="0.2">
      <c r="C63" s="137"/>
      <c r="D63" s="137"/>
      <c r="E63" s="138"/>
      <c r="F63" s="137"/>
      <c r="G63" s="137"/>
      <c r="H63" s="138"/>
      <c r="I63" s="137"/>
      <c r="J63" s="138"/>
    </row>
    <row r="64" spans="3:10" x14ac:dyDescent="0.2">
      <c r="C64" s="137"/>
      <c r="D64" s="137"/>
      <c r="E64" s="138"/>
      <c r="F64" s="137"/>
      <c r="G64" s="137"/>
      <c r="H64" s="138"/>
      <c r="I64" s="137"/>
      <c r="J64" s="138"/>
    </row>
    <row r="65" spans="3:10" x14ac:dyDescent="0.2">
      <c r="C65" s="137"/>
      <c r="D65" s="137"/>
      <c r="E65" s="138"/>
      <c r="F65" s="137"/>
      <c r="G65" s="137"/>
      <c r="H65" s="138"/>
      <c r="I65" s="137"/>
      <c r="J65" s="138"/>
    </row>
    <row r="66" spans="3:10" x14ac:dyDescent="0.2">
      <c r="C66" s="137"/>
      <c r="D66" s="137"/>
      <c r="E66" s="138"/>
      <c r="F66" s="137"/>
      <c r="G66" s="137"/>
      <c r="H66" s="138"/>
      <c r="I66" s="137"/>
      <c r="J66" s="138"/>
    </row>
    <row r="67" spans="3:10" x14ac:dyDescent="0.2">
      <c r="C67" s="137"/>
      <c r="D67" s="137"/>
      <c r="E67" s="138"/>
      <c r="F67" s="137"/>
      <c r="G67" s="137"/>
      <c r="H67" s="138"/>
      <c r="I67" s="137"/>
      <c r="J67" s="138"/>
    </row>
    <row r="68" spans="3:10" x14ac:dyDescent="0.2">
      <c r="C68" s="137"/>
      <c r="D68" s="137"/>
      <c r="E68" s="138"/>
      <c r="F68" s="137"/>
      <c r="G68" s="137"/>
      <c r="H68" s="138"/>
      <c r="I68" s="137"/>
      <c r="J68" s="138"/>
    </row>
    <row r="69" spans="3:10" x14ac:dyDescent="0.2">
      <c r="C69" s="137"/>
      <c r="D69" s="137"/>
      <c r="E69" s="138"/>
      <c r="F69" s="137"/>
      <c r="G69" s="137"/>
      <c r="H69" s="138"/>
      <c r="I69" s="137"/>
      <c r="J69" s="138"/>
    </row>
    <row r="70" spans="3:10" x14ac:dyDescent="0.2">
      <c r="C70" s="137"/>
      <c r="D70" s="137"/>
      <c r="E70" s="138"/>
      <c r="F70" s="137"/>
      <c r="G70" s="137"/>
      <c r="H70" s="138"/>
      <c r="I70" s="137"/>
      <c r="J70" s="138"/>
    </row>
    <row r="71" spans="3:10" x14ac:dyDescent="0.2">
      <c r="C71" s="137"/>
      <c r="D71" s="137"/>
      <c r="E71" s="138"/>
      <c r="F71" s="137"/>
      <c r="G71" s="137"/>
      <c r="H71" s="138"/>
      <c r="I71" s="137"/>
      <c r="J71" s="138"/>
    </row>
    <row r="72" spans="3:10" x14ac:dyDescent="0.2">
      <c r="C72" s="137"/>
      <c r="D72" s="137"/>
      <c r="E72" s="138"/>
      <c r="F72" s="137"/>
      <c r="G72" s="137"/>
      <c r="H72" s="138"/>
      <c r="I72" s="137"/>
      <c r="J72" s="138"/>
    </row>
    <row r="73" spans="3:10" x14ac:dyDescent="0.2">
      <c r="C73" s="137"/>
      <c r="D73" s="137"/>
      <c r="E73" s="138"/>
      <c r="F73" s="137"/>
      <c r="G73" s="137"/>
      <c r="H73" s="138"/>
      <c r="I73" s="137"/>
      <c r="J73" s="138"/>
    </row>
    <row r="74" spans="3:10" x14ac:dyDescent="0.2">
      <c r="C74" s="137"/>
      <c r="D74" s="137"/>
      <c r="E74" s="138"/>
      <c r="F74" s="137"/>
      <c r="G74" s="137"/>
      <c r="H74" s="138"/>
      <c r="I74" s="137"/>
      <c r="J74" s="138"/>
    </row>
    <row r="75" spans="3:10" x14ac:dyDescent="0.2">
      <c r="C75" s="137"/>
      <c r="D75" s="137"/>
      <c r="E75" s="138"/>
      <c r="F75" s="137"/>
      <c r="G75" s="137"/>
      <c r="H75" s="138"/>
      <c r="I75" s="137"/>
      <c r="J75" s="138"/>
    </row>
    <row r="76" spans="3:10" x14ac:dyDescent="0.2">
      <c r="C76" s="137"/>
      <c r="D76" s="137"/>
      <c r="E76" s="138"/>
      <c r="F76" s="137"/>
      <c r="G76" s="137"/>
      <c r="H76" s="138"/>
      <c r="I76" s="137"/>
      <c r="J76" s="138"/>
    </row>
    <row r="77" spans="3:10" x14ac:dyDescent="0.2">
      <c r="C77" s="137"/>
      <c r="D77" s="137"/>
      <c r="E77" s="138"/>
      <c r="F77" s="137"/>
      <c r="G77" s="137"/>
      <c r="H77" s="138"/>
      <c r="I77" s="137"/>
      <c r="J77" s="138"/>
    </row>
    <row r="78" spans="3:10" x14ac:dyDescent="0.2">
      <c r="C78" s="137"/>
      <c r="D78" s="137"/>
      <c r="E78" s="138"/>
      <c r="F78" s="137"/>
      <c r="G78" s="137"/>
      <c r="H78" s="138"/>
      <c r="I78" s="137"/>
      <c r="J78" s="138"/>
    </row>
    <row r="79" spans="3:10" x14ac:dyDescent="0.2">
      <c r="C79" s="137"/>
      <c r="D79" s="137"/>
      <c r="E79" s="138"/>
      <c r="F79" s="137"/>
      <c r="G79" s="137"/>
      <c r="H79" s="138"/>
      <c r="I79" s="137"/>
      <c r="J79" s="138"/>
    </row>
    <row r="80" spans="3:10" x14ac:dyDescent="0.2">
      <c r="C80" s="137"/>
      <c r="D80" s="137"/>
      <c r="E80" s="138"/>
      <c r="F80" s="137"/>
      <c r="G80" s="137"/>
      <c r="H80" s="138"/>
      <c r="I80" s="137"/>
      <c r="J80" s="138"/>
    </row>
    <row r="81" spans="3:10" x14ac:dyDescent="0.2">
      <c r="C81" s="137"/>
      <c r="D81" s="137"/>
      <c r="E81" s="138"/>
      <c r="F81" s="137"/>
      <c r="G81" s="137"/>
      <c r="H81" s="138"/>
      <c r="I81" s="137"/>
      <c r="J81" s="138"/>
    </row>
    <row r="82" spans="3:10" x14ac:dyDescent="0.2">
      <c r="C82" s="137"/>
      <c r="D82" s="137"/>
      <c r="E82" s="138"/>
      <c r="F82" s="137"/>
      <c r="G82" s="137"/>
      <c r="H82" s="137"/>
      <c r="I82" s="137"/>
      <c r="J82" s="137"/>
    </row>
  </sheetData>
  <mergeCells count="2">
    <mergeCell ref="P2:U2"/>
    <mergeCell ref="W2:A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Readme - Introduction</vt:lpstr>
      <vt:lpstr>Main Results and Overview</vt:lpstr>
      <vt:lpstr>Detailed AQR Results</vt:lpstr>
      <vt:lpstr>Definitions &amp; Explanations</vt:lpstr>
      <vt:lpstr>Drop Downs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2019-07-09T16:41:36Z</dcterms:created>
  <dcterms:modified xsi:type="dcterms:W3CDTF">2019-07-26T14:01:57Z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{B5D6D4B6-3802-4583-823D-11502F24D73F}</vt:lpwstr>
  </property>
</Properties>
</file>